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Il mio Drive\Ricerca\GRANT OFFICE\NAZIONALI E INTERNI\1 STATALI\MIUR\PRIN\PRIN 2022\"/>
    </mc:Choice>
  </mc:AlternateContent>
  <bookViews>
    <workbookView xWindow="-105" yWindow="-105" windowWidth="23250" windowHeight="12570"/>
  </bookViews>
  <sheets>
    <sheet name="U1 UNIMIB" sheetId="6" r:id="rId1"/>
    <sheet name="U.O.2" sheetId="8" r:id="rId2"/>
    <sheet name="U.O.3" sheetId="9" r:id="rId3"/>
    <sheet name="U.O.4" sheetId="10" r:id="rId4"/>
    <sheet name="U.O.5" sheetId="11" r:id="rId5"/>
    <sheet name="Budget complessivo Progetto " sheetId="7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7" l="1"/>
  <c r="K9" i="7"/>
  <c r="K8" i="7"/>
  <c r="K7" i="7"/>
  <c r="K6" i="7"/>
  <c r="K5" i="7"/>
  <c r="K4" i="7"/>
  <c r="J9" i="7"/>
  <c r="J8" i="7"/>
  <c r="J7" i="7"/>
  <c r="J6" i="7"/>
  <c r="J5" i="7"/>
  <c r="J4" i="7"/>
  <c r="I8" i="7"/>
  <c r="I7" i="7"/>
  <c r="I6" i="7"/>
  <c r="I5" i="7"/>
  <c r="I4" i="7"/>
  <c r="I9" i="7"/>
  <c r="B17" i="6" l="1"/>
  <c r="B45" i="11" l="1"/>
  <c r="F44" i="11"/>
  <c r="F43" i="11"/>
  <c r="F42" i="11"/>
  <c r="F41" i="11"/>
  <c r="F40" i="11"/>
  <c r="F39" i="11"/>
  <c r="F38" i="11"/>
  <c r="F37" i="11"/>
  <c r="F36" i="11"/>
  <c r="E20" i="11"/>
  <c r="E19" i="11"/>
  <c r="E18" i="11"/>
  <c r="E17" i="11"/>
  <c r="E21" i="11" s="1"/>
  <c r="C5" i="11" s="1"/>
  <c r="E16" i="11"/>
  <c r="B45" i="10"/>
  <c r="F44" i="10"/>
  <c r="F43" i="10"/>
  <c r="F42" i="10"/>
  <c r="F41" i="10"/>
  <c r="F40" i="10"/>
  <c r="F39" i="10"/>
  <c r="F38" i="10"/>
  <c r="F37" i="10"/>
  <c r="F36" i="10"/>
  <c r="E20" i="10"/>
  <c r="E19" i="10"/>
  <c r="E18" i="10"/>
  <c r="E17" i="10"/>
  <c r="E16" i="10"/>
  <c r="E21" i="10" s="1"/>
  <c r="C5" i="10" s="1"/>
  <c r="B45" i="9"/>
  <c r="F44" i="9"/>
  <c r="F43" i="9"/>
  <c r="F42" i="9"/>
  <c r="F41" i="9"/>
  <c r="F40" i="9"/>
  <c r="F39" i="9"/>
  <c r="F38" i="9"/>
  <c r="F37" i="9"/>
  <c r="F36" i="9"/>
  <c r="F45" i="9" s="1"/>
  <c r="C8" i="9" s="1"/>
  <c r="E20" i="9"/>
  <c r="E19" i="9"/>
  <c r="E18" i="9"/>
  <c r="E17" i="9"/>
  <c r="E16" i="9"/>
  <c r="E21" i="9" s="1"/>
  <c r="C5" i="9" s="1"/>
  <c r="F45" i="10" l="1"/>
  <c r="C8" i="10" s="1"/>
  <c r="F7" i="7" s="1"/>
  <c r="F45" i="11"/>
  <c r="C8" i="11" s="1"/>
  <c r="F8" i="7" s="1"/>
  <c r="C7" i="11"/>
  <c r="C7" i="10"/>
  <c r="E7" i="7" s="1"/>
  <c r="C7" i="9"/>
  <c r="C7" i="7"/>
  <c r="D7" i="7"/>
  <c r="G7" i="7"/>
  <c r="H7" i="7"/>
  <c r="C8" i="7"/>
  <c r="D8" i="7"/>
  <c r="G8" i="7"/>
  <c r="H8" i="7"/>
  <c r="C11" i="10" l="1"/>
  <c r="D8" i="10" s="1"/>
  <c r="D2" i="11"/>
  <c r="D3" i="11" s="1"/>
  <c r="E8" i="7"/>
  <c r="C11" i="11"/>
  <c r="D7" i="11" s="1"/>
  <c r="D10" i="10"/>
  <c r="D9" i="10"/>
  <c r="D6" i="10"/>
  <c r="D7" i="10"/>
  <c r="D2" i="10"/>
  <c r="D3" i="10" s="1"/>
  <c r="D2" i="9"/>
  <c r="D3" i="9" s="1"/>
  <c r="C11" i="9"/>
  <c r="H6" i="7"/>
  <c r="M11" i="11"/>
  <c r="N5" i="11" s="1"/>
  <c r="P9" i="11"/>
  <c r="P8" i="11"/>
  <c r="P6" i="11"/>
  <c r="M11" i="10"/>
  <c r="N5" i="10" s="1"/>
  <c r="P9" i="10"/>
  <c r="P8" i="10"/>
  <c r="P6" i="10"/>
  <c r="M11" i="9"/>
  <c r="N5" i="9" s="1"/>
  <c r="P9" i="9"/>
  <c r="P8" i="9"/>
  <c r="P6" i="9"/>
  <c r="F36" i="8"/>
  <c r="E16" i="8"/>
  <c r="F37" i="8"/>
  <c r="F38" i="8"/>
  <c r="F39" i="8"/>
  <c r="F40" i="8"/>
  <c r="F41" i="8"/>
  <c r="F42" i="8"/>
  <c r="F43" i="8"/>
  <c r="F44" i="8"/>
  <c r="E17" i="8"/>
  <c r="E18" i="8"/>
  <c r="E19" i="8"/>
  <c r="E20" i="8"/>
  <c r="E21" i="8" s="1"/>
  <c r="C5" i="8" s="1"/>
  <c r="F53" i="6"/>
  <c r="D44" i="6"/>
  <c r="G4" i="7"/>
  <c r="B45" i="8"/>
  <c r="B62" i="6"/>
  <c r="F61" i="6"/>
  <c r="F60" i="6"/>
  <c r="F59" i="6"/>
  <c r="F58" i="6"/>
  <c r="F57" i="6"/>
  <c r="F56" i="6"/>
  <c r="F55" i="6"/>
  <c r="F54" i="6"/>
  <c r="C2" i="7"/>
  <c r="D45" i="6"/>
  <c r="D46" i="6"/>
  <c r="D47" i="6"/>
  <c r="D48" i="6"/>
  <c r="D4" i="7"/>
  <c r="G6" i="7"/>
  <c r="H5" i="7"/>
  <c r="G5" i="7"/>
  <c r="D6" i="7"/>
  <c r="D5" i="7"/>
  <c r="M11" i="8"/>
  <c r="N5" i="8" s="1"/>
  <c r="P9" i="8"/>
  <c r="P8" i="8"/>
  <c r="P6" i="8"/>
  <c r="H4" i="7"/>
  <c r="N10" i="10" l="1"/>
  <c r="P10" i="10" s="1"/>
  <c r="P5" i="10"/>
  <c r="P7" i="10" s="1"/>
  <c r="C12" i="11"/>
  <c r="D5" i="11"/>
  <c r="D11" i="11" s="1"/>
  <c r="D12" i="11" s="1"/>
  <c r="D6" i="11"/>
  <c r="D10" i="11"/>
  <c r="D9" i="11"/>
  <c r="D8" i="11"/>
  <c r="C12" i="10"/>
  <c r="D5" i="10"/>
  <c r="D11" i="10" s="1"/>
  <c r="D12" i="10" s="1"/>
  <c r="D10" i="9"/>
  <c r="D9" i="9"/>
  <c r="D6" i="9"/>
  <c r="D8" i="9"/>
  <c r="C12" i="9"/>
  <c r="D5" i="9"/>
  <c r="D11" i="9" s="1"/>
  <c r="D12" i="9" s="1"/>
  <c r="D7" i="9"/>
  <c r="F6" i="7"/>
  <c r="H9" i="7"/>
  <c r="D9" i="7"/>
  <c r="D49" i="6"/>
  <c r="B11" i="6" s="1"/>
  <c r="C4" i="7" s="1"/>
  <c r="G9" i="7"/>
  <c r="F45" i="8"/>
  <c r="C8" i="8" s="1"/>
  <c r="F5" i="7" s="1"/>
  <c r="F62" i="6"/>
  <c r="B14" i="6" s="1"/>
  <c r="P5" i="9"/>
  <c r="N10" i="9"/>
  <c r="P10" i="9" s="1"/>
  <c r="N10" i="8"/>
  <c r="P10" i="8" s="1"/>
  <c r="P5" i="8"/>
  <c r="C6" i="7"/>
  <c r="B13" i="6"/>
  <c r="N10" i="11"/>
  <c r="P10" i="11" s="1"/>
  <c r="P5" i="11"/>
  <c r="C7" i="8"/>
  <c r="C5" i="7"/>
  <c r="P11" i="10"/>
  <c r="C7" i="6" l="1"/>
  <c r="C8" i="6" s="1"/>
  <c r="B18" i="6" s="1"/>
  <c r="F4" i="7"/>
  <c r="C11" i="8"/>
  <c r="D6" i="8" s="1"/>
  <c r="P7" i="11"/>
  <c r="P11" i="11" s="1"/>
  <c r="E6" i="7"/>
  <c r="P7" i="8"/>
  <c r="P11" i="8" s="1"/>
  <c r="E4" i="7"/>
  <c r="C9" i="7"/>
  <c r="D2" i="8"/>
  <c r="D3" i="8" s="1"/>
  <c r="E5" i="7"/>
  <c r="P7" i="9"/>
  <c r="P11" i="9" s="1"/>
  <c r="D9" i="8" l="1"/>
  <c r="D10" i="8"/>
  <c r="D7" i="8"/>
  <c r="C13" i="6"/>
  <c r="D8" i="8"/>
  <c r="C12" i="6"/>
  <c r="C16" i="6"/>
  <c r="C15" i="6"/>
  <c r="C14" i="6"/>
  <c r="E9" i="7"/>
  <c r="C11" i="6"/>
  <c r="C17" i="6" s="1"/>
  <c r="C18" i="6" s="1"/>
  <c r="C12" i="8"/>
  <c r="D5" i="8"/>
  <c r="D11" i="8" s="1"/>
  <c r="D12" i="8" s="1"/>
  <c r="F9" i="7" l="1"/>
</calcChain>
</file>

<file path=xl/sharedStrings.xml><?xml version="1.0" encoding="utf-8"?>
<sst xmlns="http://schemas.openxmlformats.org/spreadsheetml/2006/main" count="274" uniqueCount="118">
  <si>
    <t>TOTALE</t>
  </si>
  <si>
    <t>Voci di spesa </t>
  </si>
  <si>
    <t>%</t>
  </si>
  <si>
    <t>Note</t>
  </si>
  <si>
    <t>Inserire i costi di tutte le attività di ricerca non reperibili in Ateneo e che quindi verranno commissionate dall’unità di ricerca e svolte da terzi affidatari</t>
  </si>
  <si>
    <t>Dipartimento</t>
  </si>
  <si>
    <t>NOMINATIVO</t>
  </si>
  <si>
    <t>Finanziamento richiesto al MIUR</t>
  </si>
  <si>
    <t>Costi del Personale</t>
  </si>
  <si>
    <t>Costo Totale dell'U.O. UNIMIB</t>
  </si>
  <si>
    <t>Importo</t>
  </si>
  <si>
    <t>Costo complessivo (importo annuo)</t>
  </si>
  <si>
    <t>Mesi da imputare al progetto</t>
  </si>
  <si>
    <t>Spese di Personale di Ruolo</t>
  </si>
  <si>
    <t>DIPARTIMENTO DI BIOTECNOLOGIE E BIOSCIENZE</t>
  </si>
  <si>
    <t>DIPARTIMENTO DI ECONOMIA, METODI QUANTITATIVI E STRATEGIE DI IMPRESA</t>
  </si>
  <si>
    <t>DIPARTIMENTO DI FISICA "GIUSEPPE OCCHIALINI"</t>
  </si>
  <si>
    <t>DIPARTIMENTO DI INFORMATICA, SISTEMISTICA E COMUNICAZIONE</t>
  </si>
  <si>
    <t>DIPARTIMENTO DI MATEMATICA E APPLICAZIONI</t>
  </si>
  <si>
    <t>DIPARTIMENTO DI PSICOLOGIA</t>
  </si>
  <si>
    <t>DIPARTIMENTO DI SCIENZA DEI MATERIALI</t>
  </si>
  <si>
    <t>DIPARTIMENTO DI SCIENZE ECONOMICO-AZIENDALI E DIRITTO PER L'ECONOMIA</t>
  </si>
  <si>
    <t>DIPARTIMENTO DI SCIENZE UMANE PER LA FORMAZIONE "RICCARDO MASSA"</t>
  </si>
  <si>
    <t>DIPARTIMENTO DI SOCIOLOGIA E RICERCA SOCIALE</t>
  </si>
  <si>
    <t>DIPARTIMENTO DI STATISTICA E METODI QUANTITATIVI</t>
  </si>
  <si>
    <t xml:space="preserve">Voce A.1 </t>
  </si>
  <si>
    <t>Voce A.2.1</t>
  </si>
  <si>
    <t>Voce B</t>
  </si>
  <si>
    <t>Voce C</t>
  </si>
  <si>
    <t>Voce D</t>
  </si>
  <si>
    <t>Voce E</t>
  </si>
  <si>
    <t>U.O.2</t>
  </si>
  <si>
    <t>U.O.3</t>
  </si>
  <si>
    <t>Costo Totale dell'U.O.</t>
  </si>
  <si>
    <t>Prof./Dott.</t>
  </si>
  <si>
    <t>DIPARTIMENTO DI MEDICINA E CHIRURGIA</t>
  </si>
  <si>
    <t>DIPARTIMENTO DI GIURISPRUDENZA</t>
  </si>
  <si>
    <t>Nome</t>
  </si>
  <si>
    <t>Cognome</t>
  </si>
  <si>
    <t>Responsabile Scientifico per U.O.3 :</t>
  </si>
  <si>
    <t>Costi del Personale di Ruolo</t>
  </si>
  <si>
    <t>Importo a cofinanziamento</t>
  </si>
  <si>
    <t>Importo  a              cofinanziamento</t>
  </si>
  <si>
    <t>Importo ancora da distribuire tra le voci di spesa           (quando il valore è zero il budget è completato)</t>
  </si>
  <si>
    <t>Importo ancora da distribuire tra le voci di spesa                                                                        (quando il valore è zero il budget è completato)</t>
  </si>
  <si>
    <t>Inserire i costi del personale a contratto non dipendente i cui contratti ( contratti a tempo determinato, assegni di ricerca, borse di dottorato) saranno da attivare  sul progetto  (esclusivamente e direttamente con l’ateneo/ente sede dell’unità di ricerca) 
.</t>
  </si>
  <si>
    <t xml:space="preserve">Unità di ricerca      </t>
  </si>
  <si>
    <t>Titolo del progetto</t>
  </si>
  <si>
    <t>Titolo del progetto/Acronimo</t>
  </si>
  <si>
    <t>Università/Ente</t>
  </si>
  <si>
    <t>Pari al 60% forfettario del Totale delle voci relative al personale (A.1+A.2.1)</t>
  </si>
  <si>
    <t>Calcolo costi di ammortamento per ATTREZZATURE, STRUMENTAZIONI E SOFTWARE</t>
  </si>
  <si>
    <t>DESCRIZIONE ATTREZZATURE DA ACQUISTARE NUOVE</t>
  </si>
  <si>
    <t>COSTO TOTALE</t>
  </si>
  <si>
    <t>PERIODO FISSO DI AMMORTAMENTO</t>
  </si>
  <si>
    <t>% UTILIZZO NEL PROGETTO</t>
  </si>
  <si>
    <t>TOTALE AMMORTAMENTO AMMISSIBILE</t>
  </si>
  <si>
    <t>Totale</t>
  </si>
  <si>
    <t>DATI PI UNIMIB</t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</si>
  <si>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                Personale di ruolo (quota parte dello stipendio del personale dipendente)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</si>
  <si>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Costo dei contratti del personale da reclutare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</si>
  <si>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             Spese generali (60% delle spese di personale)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</si>
  <si>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</si>
  <si>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            Servizi di consulenza e simili</t>
    </r>
  </si>
  <si>
    <r>
      <t>Compilare la Tabella sottostante: "</t>
    </r>
    <r>
      <rPr>
        <b/>
        <sz val="12"/>
        <color indexed="56"/>
        <rFont val="Arial"/>
        <family val="2"/>
      </rPr>
      <t>Costi del personale di Ruolo</t>
    </r>
    <r>
      <rPr>
        <sz val="12"/>
        <color indexed="56"/>
        <rFont val="Arial"/>
        <family val="2"/>
      </rPr>
      <t xml:space="preserve">".                                                                                           I risultati verranno riportati nella Voce A.1                                                                                   </t>
    </r>
  </si>
  <si>
    <t>Inserire il costo imputabile al progetto utilizzando la tabella "Calcolo costi di ammortamento" (vedi sotto)</t>
  </si>
  <si>
    <t>Compilare solo i campi colorati in verde (quelli in bianco sono calcolati automaticamente dal sistema)</t>
  </si>
  <si>
    <t>Compilare solo i campi colorati in verde    ( quelli in bianco sono calcolati automaticamente dal sistema)</t>
  </si>
  <si>
    <t>U.O.4</t>
  </si>
  <si>
    <t>U.O.5</t>
  </si>
  <si>
    <t>TOTALE Progetto</t>
  </si>
  <si>
    <t>DIPARTIMENTO DI SCIENZE DELL'AMBIENTE E DELLA TERRA</t>
  </si>
  <si>
    <t>A1 - Personale Dipendente (Professori e Ricercatori UNIMIB)</t>
  </si>
  <si>
    <t xml:space="preserve">Voce A.1: valorizzazione dei mesi/persona del personale dipendente a tempo indeterminato
Voce A.2.1: costo dei contratti del personale non dipendente, appositamente da reclutare
Voce B: spese generali (quota forfettaria pari al 60% del costo totale del personale, A.1+A.2.1, per ogni unità operativa)
Voce C: costo di attrezzature, strumentazioni e prodotti software
Voce D: costo dei servizi di consulenza e simili
Voce E: altri costi di esercizio
</t>
  </si>
  <si>
    <t>A1 - Personale Dipendente (Professori, Ricercatori, Tecnologi solo EE.PP.RR.)</t>
  </si>
  <si>
    <t>BUDGET PROGETTO - PRIN 2022</t>
  </si>
  <si>
    <t>Finanziamento richiesto al MUR</t>
  </si>
  <si>
    <t>Inserire i costi di acquisto di materiale di consumo, reagenti, nonchè le spese previste per corsi, congressi, mostre e fiere e le spese sostenute per eventuali missioni in Italia e all’estero; pubblicazioni di libri e articoli; open access</t>
  </si>
  <si>
    <t>BUDGET TOTALE PROGETTO - PRIN 2022</t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</si>
  <si>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  Altri costi di esercizio                                                  (Reagenti - missioni Italia ed estero - corsi e congressi)</t>
    </r>
  </si>
  <si>
    <t>Compilare esclusivamente i campi colorati in azzurro                                              (quelli in bianco sono calcolati automaticamente dal sistema)</t>
  </si>
  <si>
    <r>
      <t xml:space="preserve">Inserire i costi del personale a contratto non dipendente i cui contratti (contratti a tempo determinato, assegni di ricerca, borse di dottorato) saranno da attivare sul progetto (esclusivamente e direttamente con l’Ateneo/ente sede dell’unità di ricerca) 
</t>
    </r>
    <r>
      <rPr>
        <sz val="11"/>
        <color rgb="FFFF0000"/>
        <rFont val="Arial"/>
        <family val="2"/>
      </rPr>
      <t>TIPOLOGIE DI CONTRATTI AMMESSI:</t>
    </r>
    <r>
      <rPr>
        <sz val="11"/>
        <color rgb="FF002060"/>
        <rFont val="Arial"/>
        <family val="2"/>
      </rPr>
      <t xml:space="preserve">
</t>
    </r>
    <r>
      <rPr>
        <u/>
        <sz val="11"/>
        <color rgb="FFFF0000"/>
        <rFont val="Arial"/>
        <family val="2"/>
      </rPr>
      <t xml:space="preserve">ASSEGNO DI RICERCA: </t>
    </r>
    <r>
      <rPr>
        <sz val="11"/>
        <color rgb="FFFF0000"/>
        <rFont val="Arial"/>
        <family val="2"/>
      </rPr>
      <t xml:space="preserve">COSTO MINIMO 23.786,55 (NON ESISTE UN IMPORTO MASSIMO), DURATA MINIMA 12 MESI 
</t>
    </r>
    <r>
      <rPr>
        <u/>
        <sz val="11"/>
        <color rgb="FFFF0000"/>
        <rFont val="Arial"/>
        <family val="2"/>
      </rPr>
      <t xml:space="preserve">RTDA: </t>
    </r>
    <r>
      <rPr>
        <sz val="11"/>
        <color rgb="FFFF0000"/>
        <rFont val="Arial"/>
        <family val="2"/>
      </rPr>
      <t xml:space="preserve">COSTO PER TRE ANNI 150.000,00, RINNOVO BIENNALE 100.000,00
</t>
    </r>
    <r>
      <rPr>
        <u/>
        <sz val="11"/>
        <color rgb="FFFF0000"/>
        <rFont val="Arial"/>
        <family val="2"/>
      </rPr>
      <t xml:space="preserve">BORSA DI DOTTORATO </t>
    </r>
    <r>
      <rPr>
        <sz val="11"/>
        <color rgb="FFFF0000"/>
        <rFont val="Arial"/>
        <family val="2"/>
      </rPr>
      <t>(solo costo borsa per 3 anni): 60.200,00, si specifica che l'attivazione della borsa comporta l'obbligo di erogazione del 10% per attività di ricerca per gli anni successivi al primo. Se la borsa di dottorato è superiore alla durata del progetto i costi vanno imputati alle spese generali</t>
    </r>
  </si>
  <si>
    <t>MESI DI UTILIZZO NEL PROGETTO (MASSIMO 24)</t>
  </si>
  <si>
    <t>SUB-UNITA'</t>
  </si>
  <si>
    <t>Qualifica</t>
  </si>
  <si>
    <t>Mesi/persona preventivati</t>
  </si>
  <si>
    <r>
      <t xml:space="preserve">Inserire i costi di tutte le attività di ricerca non reperibili in Ateneo e che quindi verranno commissionate dall’unità di ricerca e svolte da terzi affidatari: d.1) Consulenze scientifiche e/o collaborazioni scientifiche; d.2) Prestazioni di servizi di tipo non scientifico rese da persone fisiche o da soggetti aventi personalità giuridica; d.3) Acquisizione di brevetti, know‐how, diritti di licenza.
</t>
    </r>
    <r>
      <rPr>
        <b/>
        <sz val="12"/>
        <color rgb="FF002060"/>
        <rFont val="Arial"/>
        <family val="2"/>
      </rPr>
      <t>In questa voce il PI può inserire i costi della SUB-UNITA'* - Compilare tabella sottostante</t>
    </r>
  </si>
  <si>
    <t>Inserire i costi di acquisto di: materie prime; componenti, semilavorati; materiali di consumo specifico; beni/servizi per colture ed allevamento; missioni in Italia e all’estero; partecipazione a seminari, congressi, convegni, workshop, mostre e fiere in Italia e all’estero; organizzazione, presso la sede dell’unità di ricerca, di seminari, congressi, convegni, workshop; pubblicazione di libri e/o di articoli su riviste scientifiche e di settore attinenti all’oggetto della ricerca; oneri relativi a open access e open data.</t>
  </si>
  <si>
    <t>Compilare esclusivamente i campi colorati in azzurro                             (quelli in bianco sono calcolati automaticamente dal sitema)</t>
  </si>
  <si>
    <t>Compilare esclusivamente i campi colorati in azzurro                                            ( quelli in bianco sono calcolati automaticamente dal sistema)</t>
  </si>
  <si>
    <t>Numero contratti RTD previsti</t>
  </si>
  <si>
    <t>Numero assegni di ricerca previsti</t>
  </si>
  <si>
    <t>Numero borse di dottorato previste</t>
  </si>
  <si>
    <t xml:space="preserve">  </t>
  </si>
  <si>
    <t>Impegno temporale complessivo prevedibile (mesi)</t>
  </si>
  <si>
    <t>Per organismi di ricerca si intendono tutti i soggetti italiani pubblici o privati (esclusi gli atenei e gli enti pubblici di ricerca vigilati dal MUR) le cui finalità principali consistano nello svolgere attività di ricerca e nel diffonderne i risultati mediante l'insegnamento, la pubblicazione o il trasferimento di tecnologie e i cui eventuali utili siano interamente reinvestiti nelle attività di ricerca, nella diffusione dei loro risultati o nell'insegnamento. L’eventuale coinvolgimento di organismi di ricerca nazionali (massimo uno per progetto) deve essere esplicitato mediante previsione di una sub-unità di ricerca all’interno dell’unità di ricerca del PI.</t>
  </si>
  <si>
    <t>Compilare solo i campi colorati in azzurro (quelli in bianco sono calcolati automaticamente dal sistema)</t>
  </si>
  <si>
    <r>
      <rPr>
        <sz val="12"/>
        <color rgb="FF002060"/>
        <rFont val="Arial"/>
        <family val="2"/>
      </rPr>
      <t xml:space="preserve">Voce E </t>
    </r>
    <r>
      <rPr>
        <i/>
        <sz val="12"/>
        <color rgb="FF002060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  Altri costi di esercizio                                                  (Reagenti - missioni Italia ed estero - corsi e congressi)</t>
    </r>
  </si>
  <si>
    <r>
      <t xml:space="preserve">Voce A.1
</t>
    </r>
    <r>
      <rPr>
        <b/>
        <sz val="12"/>
        <color indexed="56"/>
        <rFont val="Arial"/>
        <family val="2"/>
      </rPr>
      <t>Personale di ruolo (valorizzazione dei mesi/persona del personale dipendente a tempo indeterminato)</t>
    </r>
  </si>
  <si>
    <r>
      <t xml:space="preserve">Voce A.2.1
</t>
    </r>
    <r>
      <rPr>
        <b/>
        <sz val="12"/>
        <color indexed="56"/>
        <rFont val="Arial"/>
        <family val="2"/>
      </rPr>
      <t>Costo dei contratti del personale non dipendente da reclutare appositamente</t>
    </r>
  </si>
  <si>
    <r>
      <t xml:space="preserve">Voce B
</t>
    </r>
    <r>
      <rPr>
        <b/>
        <sz val="12"/>
        <color indexed="56"/>
        <rFont val="Arial"/>
        <family val="2"/>
      </rPr>
      <t>Spese generali (60% delle spese di personale A.1+A2.1)</t>
    </r>
  </si>
  <si>
    <r>
      <t xml:space="preserve">Voce C
</t>
    </r>
    <r>
      <rPr>
        <b/>
        <sz val="12"/>
        <color indexed="56"/>
        <rFont val="Arial"/>
        <family val="2"/>
      </rPr>
      <t>Attrezzature, strumentazioni e prodotti software</t>
    </r>
  </si>
  <si>
    <r>
      <t xml:space="preserve">Voce D
</t>
    </r>
    <r>
      <rPr>
        <b/>
        <sz val="12"/>
        <color indexed="56"/>
        <rFont val="Arial"/>
        <family val="2"/>
      </rPr>
      <t>Servizi di consulenza e simili</t>
    </r>
  </si>
  <si>
    <r>
      <t xml:space="preserve">Voce E
</t>
    </r>
    <r>
      <rPr>
        <b/>
        <sz val="12"/>
        <color indexed="56"/>
        <rFont val="Arial"/>
        <family val="2"/>
      </rPr>
      <t>Altri costi di esercizio (Reagenti - missioni Italia ed estero - corsi e congressi)</t>
    </r>
  </si>
  <si>
    <r>
      <t xml:space="preserve">Mesi da imputare al progetto
</t>
    </r>
    <r>
      <rPr>
        <b/>
        <sz val="8"/>
        <color rgb="FF002060"/>
        <rFont val="Arial"/>
        <family val="2"/>
      </rPr>
      <t>(i mesi/uomo da imputare al progetto possono essere superiori all'importo inserito a cofinanziamento)</t>
    </r>
  </si>
  <si>
    <t>Principali nuovi contratti relativi a personale appositamente da reclutare</t>
  </si>
  <si>
    <t>Compilare solo i campi colorati in azzurro    (quelli in bianco sono calcolati automaticamente dal sistema)</t>
  </si>
  <si>
    <t>Responsabile Scientifico per U.O.2 :</t>
  </si>
  <si>
    <t>Responsabile Scientifico per U.O.4 :</t>
  </si>
  <si>
    <r>
      <t xml:space="preserve">Voce E 
</t>
    </r>
    <r>
      <rPr>
        <b/>
        <sz val="12"/>
        <color indexed="56"/>
        <rFont val="Arial"/>
        <family val="2"/>
      </rPr>
      <t>Altri costi di esercizio                                                  (Reagenti - missioni Italia ed estero - corsi e congressi)</t>
    </r>
  </si>
  <si>
    <t>Responsabile Scientifico per U.O.5 :</t>
  </si>
  <si>
    <r>
      <rPr>
        <sz val="12"/>
        <color rgb="FF002060"/>
        <rFont val="Arial"/>
        <family val="2"/>
      </rPr>
      <t>Voce E</t>
    </r>
    <r>
      <rPr>
        <i/>
        <sz val="12"/>
        <color rgb="FF002060"/>
        <rFont val="Arial"/>
        <family val="2"/>
      </rPr>
      <t xml:space="preserve">
</t>
    </r>
    <r>
      <rPr>
        <b/>
        <sz val="12"/>
        <color indexed="56"/>
        <rFont val="Arial"/>
        <family val="2"/>
      </rPr>
      <t>Altri costi di esercizio                                                  (Reagenti - missioni Italia ed estero - corsi e congressi)</t>
    </r>
  </si>
  <si>
    <t>Compilare solo i campi colorati in azzurro ( quelli in bianco sono calcolati automaticamente dal sistema)</t>
  </si>
  <si>
    <t>UNIMIB 1</t>
  </si>
  <si>
    <t>Finanziamento MUR</t>
  </si>
  <si>
    <t>Co-finanziamento</t>
  </si>
  <si>
    <r>
      <t>Compilare la Tabella sottostante: "Costi del personale di Ruolo</t>
    </r>
    <r>
      <rPr>
        <sz val="12"/>
        <color theme="3" tint="-0.249977111117893"/>
        <rFont val="Arial"/>
        <family val="2"/>
      </rPr>
      <t>". I risultati verranno riportati nella Voce A.1 (PROFESSORI ORDINARI, PROFESSORI ASSOCIATI, RICERCATORI A TEMPO INDETERMINATO) Costo complessivo no IRAP nella tabella stipendiale</t>
    </r>
  </si>
  <si>
    <r>
      <t>Costo complessivo (importo annuo)</t>
    </r>
    <r>
      <rPr>
        <b/>
        <sz val="7"/>
        <color rgb="FF002060"/>
        <rFont val="Arial"/>
        <family val="2"/>
      </rPr>
      <t xml:space="preserve"> Costo Ente complessivo no IRAP nella tabella stipendiale pubblicata sul sito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</si>
</sst>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* #,##0.00\ _€_-;\-* #,##0.00\ _€_-;_-* &quot;-&quot;??\ _€_-;_-@_-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20"/>
      <color rgb="FF00206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7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Fill="1" applyBorder="1" applyAlignment="1">
      <alignment vertical="center" textRotation="90"/>
    </xf>
    <xf numFmtId="0" fontId="10" fillId="0" borderId="0" xfId="0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10" fontId="5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/>
    <xf numFmtId="44" fontId="12" fillId="2" borderId="2" xfId="0" applyNumberFormat="1" applyFont="1" applyFill="1" applyBorder="1" applyAlignment="1">
      <alignment vertical="center"/>
    </xf>
    <xf numFmtId="10" fontId="5" fillId="0" borderId="3" xfId="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4" fontId="3" fillId="0" borderId="0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4" fontId="9" fillId="0" borderId="7" xfId="1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43" fontId="15" fillId="0" borderId="7" xfId="1" applyFont="1" applyFill="1" applyBorder="1" applyAlignment="1">
      <alignment horizontal="center" vertical="center" wrapText="1"/>
    </xf>
    <xf numFmtId="43" fontId="15" fillId="0" borderId="8" xfId="1" applyNumberFormat="1" applyFont="1" applyFill="1" applyBorder="1" applyAlignment="1">
      <alignment horizontal="center" vertical="center" wrapText="1"/>
    </xf>
    <xf numFmtId="44" fontId="16" fillId="0" borderId="9" xfId="1" applyNumberFormat="1" applyFont="1" applyFill="1" applyBorder="1" applyAlignment="1">
      <alignment vertical="center"/>
    </xf>
    <xf numFmtId="44" fontId="16" fillId="0" borderId="12" xfId="1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43" fontId="19" fillId="0" borderId="17" xfId="2" applyNumberFormat="1" applyFont="1" applyFill="1" applyBorder="1" applyAlignment="1">
      <alignment vertical="center"/>
    </xf>
    <xf numFmtId="43" fontId="19" fillId="0" borderId="19" xfId="2" applyNumberFormat="1" applyFont="1" applyFill="1" applyBorder="1" applyAlignment="1">
      <alignment vertical="center"/>
    </xf>
    <xf numFmtId="0" fontId="16" fillId="0" borderId="20" xfId="0" applyFont="1" applyFill="1" applyBorder="1"/>
    <xf numFmtId="43" fontId="19" fillId="0" borderId="20" xfId="0" applyNumberFormat="1" applyFont="1" applyFill="1" applyBorder="1"/>
    <xf numFmtId="43" fontId="19" fillId="0" borderId="21" xfId="2" applyFont="1" applyFill="1" applyBorder="1" applyAlignment="1">
      <alignment vertical="center"/>
    </xf>
    <xf numFmtId="0" fontId="15" fillId="0" borderId="16" xfId="0" applyFont="1" applyFill="1" applyBorder="1" applyAlignment="1"/>
    <xf numFmtId="0" fontId="15" fillId="0" borderId="2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44" fontId="15" fillId="0" borderId="16" xfId="0" applyNumberFormat="1" applyFont="1" applyFill="1" applyBorder="1" applyAlignment="1"/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44" fontId="15" fillId="0" borderId="3" xfId="1" applyNumberFormat="1" applyFont="1" applyFill="1" applyBorder="1" applyAlignment="1">
      <alignment horizontal="right" vertical="center" wrapText="1"/>
    </xf>
    <xf numFmtId="44" fontId="15" fillId="0" borderId="1" xfId="1" applyNumberFormat="1" applyFont="1" applyFill="1" applyBorder="1" applyAlignment="1">
      <alignment horizontal="right" vertical="center" wrapText="1"/>
    </xf>
    <xf numFmtId="10" fontId="16" fillId="0" borderId="8" xfId="3" applyNumberFormat="1" applyFont="1" applyFill="1" applyBorder="1" applyAlignment="1">
      <alignment horizontal="center" vertical="center" wrapText="1"/>
    </xf>
    <xf numFmtId="44" fontId="16" fillId="0" borderId="23" xfId="1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44" fontId="16" fillId="0" borderId="20" xfId="1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 applyAlignment="1"/>
    <xf numFmtId="43" fontId="20" fillId="0" borderId="8" xfId="1" applyNumberFormat="1" applyFont="1" applyFill="1" applyBorder="1" applyAlignment="1">
      <alignment horizontal="center" vertical="center" wrapText="1"/>
    </xf>
    <xf numFmtId="0" fontId="21" fillId="0" borderId="16" xfId="0" applyFont="1" applyBorder="1"/>
    <xf numFmtId="0" fontId="22" fillId="0" borderId="7" xfId="0" applyFont="1" applyBorder="1" applyAlignment="1"/>
    <xf numFmtId="0" fontId="15" fillId="0" borderId="20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10" fontId="5" fillId="0" borderId="23" xfId="3" applyNumberFormat="1" applyFont="1" applyFill="1" applyBorder="1" applyAlignment="1">
      <alignment horizontal="center" vertical="center"/>
    </xf>
    <xf numFmtId="10" fontId="5" fillId="0" borderId="25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44" fontId="12" fillId="2" borderId="16" xfId="0" applyNumberFormat="1" applyFont="1" applyFill="1" applyBorder="1" applyAlignment="1">
      <alignment vertical="center"/>
    </xf>
    <xf numFmtId="9" fontId="16" fillId="0" borderId="21" xfId="3" applyNumberFormat="1" applyFont="1" applyFill="1" applyBorder="1" applyAlignment="1">
      <alignment horizontal="center" vertical="center" wrapText="1"/>
    </xf>
    <xf numFmtId="164" fontId="16" fillId="0" borderId="20" xfId="1" applyNumberFormat="1" applyFont="1" applyFill="1" applyBorder="1" applyAlignment="1">
      <alignment vertical="center"/>
    </xf>
    <xf numFmtId="43" fontId="9" fillId="0" borderId="22" xfId="1" applyFont="1" applyFill="1" applyBorder="1" applyAlignment="1">
      <alignment horizontal="right" vertical="center" wrapText="1"/>
    </xf>
    <xf numFmtId="43" fontId="9" fillId="0" borderId="24" xfId="1" applyFont="1" applyFill="1" applyBorder="1" applyAlignment="1">
      <alignment horizontal="right" vertical="center" wrapText="1"/>
    </xf>
    <xf numFmtId="43" fontId="9" fillId="0" borderId="16" xfId="1" applyFont="1" applyFill="1" applyBorder="1" applyAlignment="1">
      <alignment horizontal="right" vertical="center" wrapText="1"/>
    </xf>
    <xf numFmtId="43" fontId="15" fillId="0" borderId="16" xfId="1" applyFont="1" applyFill="1" applyBorder="1" applyAlignment="1">
      <alignment horizontal="right" vertical="center" wrapText="1"/>
    </xf>
    <xf numFmtId="0" fontId="29" fillId="0" borderId="0" xfId="0" applyFont="1" applyProtection="1"/>
    <xf numFmtId="0" fontId="0" fillId="0" borderId="1" xfId="0" applyBorder="1"/>
    <xf numFmtId="0" fontId="15" fillId="0" borderId="12" xfId="0" applyFont="1" applyBorder="1"/>
    <xf numFmtId="43" fontId="19" fillId="0" borderId="1" xfId="0" applyNumberFormat="1" applyFont="1" applyBorder="1" applyAlignment="1"/>
    <xf numFmtId="43" fontId="19" fillId="0" borderId="1" xfId="0" quotePrefix="1" applyNumberFormat="1" applyFont="1" applyBorder="1" applyAlignment="1"/>
    <xf numFmtId="43" fontId="0" fillId="0" borderId="16" xfId="0" applyNumberFormat="1" applyBorder="1" applyAlignment="1"/>
    <xf numFmtId="43" fontId="9" fillId="4" borderId="16" xfId="1" applyFont="1" applyFill="1" applyBorder="1" applyAlignment="1">
      <alignment horizontal="right" vertical="center" wrapText="1"/>
    </xf>
    <xf numFmtId="43" fontId="9" fillId="4" borderId="24" xfId="1" applyFont="1" applyFill="1" applyBorder="1" applyAlignment="1">
      <alignment horizontal="right" vertical="center" wrapText="1"/>
    </xf>
    <xf numFmtId="0" fontId="16" fillId="4" borderId="9" xfId="0" applyFont="1" applyFill="1" applyBorder="1" applyAlignment="1">
      <alignment vertical="center"/>
    </xf>
    <xf numFmtId="44" fontId="16" fillId="4" borderId="10" xfId="1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/>
    </xf>
    <xf numFmtId="44" fontId="16" fillId="4" borderId="13" xfId="1" applyNumberFormat="1" applyFont="1" applyFill="1" applyBorder="1" applyAlignment="1">
      <alignment vertical="center"/>
    </xf>
    <xf numFmtId="0" fontId="16" fillId="4" borderId="14" xfId="0" applyFont="1" applyFill="1" applyBorder="1" applyAlignment="1">
      <alignment horizontal="center" vertical="center"/>
    </xf>
    <xf numFmtId="44" fontId="16" fillId="4" borderId="15" xfId="1" applyNumberFormat="1" applyFont="1" applyFill="1" applyBorder="1" applyAlignment="1">
      <alignment vertical="center"/>
    </xf>
    <xf numFmtId="0" fontId="16" fillId="5" borderId="16" xfId="0" applyFont="1" applyFill="1" applyBorder="1" applyAlignment="1">
      <alignment horizontal="center" vertical="center" wrapText="1"/>
    </xf>
    <xf numFmtId="43" fontId="16" fillId="5" borderId="16" xfId="2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43" fontId="18" fillId="5" borderId="16" xfId="2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vertical="center" wrapText="1"/>
    </xf>
    <xf numFmtId="44" fontId="15" fillId="4" borderId="16" xfId="0" applyNumberFormat="1" applyFont="1" applyFill="1" applyBorder="1" applyAlignment="1">
      <alignment vertical="center" wrapText="1"/>
    </xf>
    <xf numFmtId="44" fontId="15" fillId="4" borderId="1" xfId="1" applyNumberFormat="1" applyFont="1" applyFill="1" applyBorder="1" applyAlignment="1">
      <alignment horizontal="right" vertical="center" wrapText="1"/>
    </xf>
    <xf numFmtId="44" fontId="15" fillId="4" borderId="6" xfId="1" applyNumberFormat="1" applyFont="1" applyFill="1" applyBorder="1" applyAlignment="1">
      <alignment horizontal="right" vertical="center" wrapText="1"/>
    </xf>
    <xf numFmtId="44" fontId="16" fillId="4" borderId="22" xfId="1" applyNumberFormat="1" applyFont="1" applyFill="1" applyBorder="1" applyAlignment="1">
      <alignment vertical="center"/>
    </xf>
    <xf numFmtId="0" fontId="16" fillId="4" borderId="22" xfId="0" applyFont="1" applyFill="1" applyBorder="1" applyAlignment="1">
      <alignment horizontal="center" vertical="center"/>
    </xf>
    <xf numFmtId="44" fontId="16" fillId="4" borderId="16" xfId="1" applyNumberFormat="1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44" fontId="16" fillId="4" borderId="24" xfId="1" applyNumberFormat="1" applyFont="1" applyFill="1" applyBorder="1" applyAlignment="1">
      <alignment vertical="center"/>
    </xf>
    <xf numFmtId="0" fontId="16" fillId="4" borderId="24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/>
    </xf>
    <xf numFmtId="0" fontId="34" fillId="3" borderId="51" xfId="0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6" xfId="0" applyBorder="1"/>
    <xf numFmtId="165" fontId="0" fillId="0" borderId="1" xfId="0" applyNumberFormat="1" applyBorder="1" applyAlignment="1"/>
    <xf numFmtId="0" fontId="15" fillId="0" borderId="47" xfId="0" applyFont="1" applyBorder="1"/>
    <xf numFmtId="43" fontId="19" fillId="0" borderId="3" xfId="0" applyNumberFormat="1" applyFont="1" applyBorder="1" applyAlignment="1"/>
    <xf numFmtId="43" fontId="19" fillId="0" borderId="3" xfId="0" quotePrefix="1" applyNumberFormat="1" applyFont="1" applyBorder="1" applyAlignment="1"/>
    <xf numFmtId="165" fontId="0" fillId="0" borderId="3" xfId="0" applyNumberFormat="1" applyBorder="1" applyAlignment="1"/>
    <xf numFmtId="0" fontId="15" fillId="0" borderId="20" xfId="0" applyFont="1" applyBorder="1"/>
    <xf numFmtId="0" fontId="15" fillId="0" borderId="16" xfId="0" applyFont="1" applyBorder="1"/>
    <xf numFmtId="0" fontId="15" fillId="0" borderId="25" xfId="0" applyFont="1" applyBorder="1"/>
    <xf numFmtId="0" fontId="15" fillId="0" borderId="16" xfId="0" applyFont="1" applyFill="1" applyBorder="1"/>
    <xf numFmtId="0" fontId="15" fillId="0" borderId="56" xfId="0" applyFont="1" applyBorder="1"/>
    <xf numFmtId="43" fontId="19" fillId="0" borderId="57" xfId="0" applyNumberFormat="1" applyFont="1" applyBorder="1" applyAlignment="1"/>
    <xf numFmtId="43" fontId="19" fillId="0" borderId="57" xfId="0" quotePrefix="1" applyNumberFormat="1" applyFont="1" applyBorder="1" applyAlignment="1"/>
    <xf numFmtId="165" fontId="0" fillId="0" borderId="57" xfId="0" applyNumberFormat="1" applyBorder="1" applyAlignment="1"/>
    <xf numFmtId="43" fontId="19" fillId="0" borderId="20" xfId="0" applyNumberFormat="1" applyFont="1" applyBorder="1" applyAlignment="1"/>
    <xf numFmtId="0" fontId="21" fillId="4" borderId="20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30" fillId="4" borderId="20" xfId="0" applyNumberFormat="1" applyFont="1" applyFill="1" applyBorder="1" applyAlignment="1">
      <alignment horizontal="center" vertical="center" wrapText="1"/>
    </xf>
    <xf numFmtId="0" fontId="30" fillId="4" borderId="25" xfId="0" applyNumberFormat="1" applyFont="1" applyFill="1" applyBorder="1" applyAlignment="1">
      <alignment horizontal="center" vertical="center" wrapText="1"/>
    </xf>
    <xf numFmtId="0" fontId="30" fillId="4" borderId="21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15" fillId="0" borderId="32" xfId="0" applyFont="1" applyFill="1" applyBorder="1" applyAlignment="1"/>
    <xf numFmtId="0" fontId="15" fillId="0" borderId="33" xfId="0" applyFont="1" applyFill="1" applyBorder="1" applyAlignment="1"/>
    <xf numFmtId="0" fontId="7" fillId="4" borderId="2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43" fontId="8" fillId="0" borderId="26" xfId="0" applyNumberFormat="1" applyFont="1" applyFill="1" applyBorder="1" applyAlignment="1">
      <alignment horizontal="center"/>
    </xf>
    <xf numFmtId="43" fontId="8" fillId="0" borderId="29" xfId="0" applyNumberFormat="1" applyFont="1" applyFill="1" applyBorder="1" applyAlignment="1">
      <alignment horizontal="center"/>
    </xf>
    <xf numFmtId="43" fontId="8" fillId="0" borderId="8" xfId="0" applyNumberFormat="1" applyFont="1" applyFill="1" applyBorder="1" applyAlignment="1">
      <alignment horizontal="center"/>
    </xf>
    <xf numFmtId="43" fontId="8" fillId="0" borderId="31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31" fillId="4" borderId="34" xfId="0" applyFont="1" applyFill="1" applyBorder="1" applyAlignment="1">
      <alignment horizontal="left" vertical="center" wrapText="1"/>
    </xf>
    <xf numFmtId="0" fontId="31" fillId="4" borderId="35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/>
    </xf>
    <xf numFmtId="44" fontId="15" fillId="4" borderId="8" xfId="0" applyNumberFormat="1" applyFont="1" applyFill="1" applyBorder="1" applyAlignment="1">
      <alignment horizontal="center"/>
    </xf>
    <xf numFmtId="44" fontId="15" fillId="4" borderId="31" xfId="0" applyNumberFormat="1" applyFont="1" applyFill="1" applyBorder="1" applyAlignment="1">
      <alignment horizontal="center"/>
    </xf>
    <xf numFmtId="44" fontId="15" fillId="0" borderId="20" xfId="0" applyNumberFormat="1" applyFont="1" applyBorder="1" applyAlignment="1">
      <alignment horizontal="center"/>
    </xf>
    <xf numFmtId="44" fontId="15" fillId="0" borderId="29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16" fillId="5" borderId="49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left" vertical="center" wrapText="1"/>
    </xf>
    <xf numFmtId="0" fontId="22" fillId="5" borderId="23" xfId="0" applyFont="1" applyFill="1" applyBorder="1" applyAlignment="1">
      <alignment horizontal="left" vertical="center" wrapText="1"/>
    </xf>
    <xf numFmtId="0" fontId="22" fillId="5" borderId="29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2" fillId="5" borderId="30" xfId="0" applyFont="1" applyFill="1" applyBorder="1" applyAlignment="1">
      <alignment horizontal="left" vertical="center" wrapText="1"/>
    </xf>
    <xf numFmtId="0" fontId="22" fillId="5" borderId="31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5" fillId="5" borderId="20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left" vertical="center"/>
    </xf>
    <xf numFmtId="0" fontId="15" fillId="5" borderId="23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34" fillId="5" borderId="54" xfId="0" applyFont="1" applyFill="1" applyBorder="1" applyAlignment="1">
      <alignment vertical="center" wrapText="1"/>
    </xf>
    <xf numFmtId="0" fontId="34" fillId="5" borderId="29" xfId="0" applyFont="1" applyFill="1" applyBorder="1" applyAlignment="1">
      <alignment vertical="center" wrapText="1"/>
    </xf>
    <xf numFmtId="0" fontId="34" fillId="5" borderId="53" xfId="0" applyFont="1" applyFill="1" applyBorder="1" applyAlignment="1">
      <alignment vertical="center" wrapText="1"/>
    </xf>
    <xf numFmtId="0" fontId="34" fillId="5" borderId="28" xfId="0" applyFont="1" applyFill="1" applyBorder="1" applyAlignment="1">
      <alignment vertical="center" wrapText="1"/>
    </xf>
    <xf numFmtId="0" fontId="34" fillId="5" borderId="55" xfId="0" applyFont="1" applyFill="1" applyBorder="1" applyAlignment="1">
      <alignment vertical="center" wrapText="1"/>
    </xf>
    <xf numFmtId="0" fontId="34" fillId="5" borderId="31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top" wrapText="1"/>
    </xf>
    <xf numFmtId="0" fontId="23" fillId="0" borderId="48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44" xfId="0" applyFont="1" applyFill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10" fontId="3" fillId="0" borderId="4" xfId="3" applyNumberFormat="1" applyFont="1" applyFill="1" applyBorder="1" applyAlignment="1">
      <alignment horizontal="center" vertical="center" wrapText="1"/>
    </xf>
    <xf numFmtId="10" fontId="3" fillId="0" borderId="28" xfId="3" applyNumberFormat="1" applyFont="1" applyFill="1" applyBorder="1" applyAlignment="1">
      <alignment horizontal="center" vertical="center" wrapText="1"/>
    </xf>
    <xf numFmtId="44" fontId="33" fillId="4" borderId="26" xfId="1" applyNumberFormat="1" applyFont="1" applyFill="1" applyBorder="1" applyAlignment="1">
      <alignment horizontal="center" vertical="center" wrapText="1"/>
    </xf>
    <xf numFmtId="44" fontId="33" fillId="4" borderId="29" xfId="1" applyNumberFormat="1" applyFont="1" applyFill="1" applyBorder="1" applyAlignment="1">
      <alignment horizontal="center" vertical="center" wrapText="1"/>
    </xf>
    <xf numFmtId="44" fontId="33" fillId="4" borderId="8" xfId="1" applyNumberFormat="1" applyFont="1" applyFill="1" applyBorder="1" applyAlignment="1">
      <alignment horizontal="center" vertical="center" wrapText="1"/>
    </xf>
    <xf numFmtId="44" fontId="33" fillId="4" borderId="31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4" fontId="33" fillId="4" borderId="22" xfId="1" applyNumberFormat="1" applyFont="1" applyFill="1" applyBorder="1" applyAlignment="1">
      <alignment horizontal="center" vertical="center" wrapText="1"/>
    </xf>
    <xf numFmtId="44" fontId="33" fillId="4" borderId="24" xfId="1" applyNumberFormat="1" applyFont="1" applyFill="1" applyBorder="1" applyAlignment="1">
      <alignment horizontal="center" vertical="center" wrapText="1"/>
    </xf>
    <xf numFmtId="44" fontId="33" fillId="4" borderId="7" xfId="1" applyNumberFormat="1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2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</cellXfs>
  <cellStyles count="4">
    <cellStyle name="Migliaia" xfId="1" builtinId="3"/>
    <cellStyle name="Migliaia 2" xfId="2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topLeftCell="A42" workbookViewId="0">
      <selection activeCell="B42" sqref="B42"/>
    </sheetView>
  </sheetViews>
  <sheetFormatPr defaultRowHeight="12.75" x14ac:dyDescent="0.2"/>
  <cols>
    <col min="1" max="1" width="74.85546875" bestFit="1" customWidth="1"/>
    <col min="2" max="2" width="15.85546875" customWidth="1"/>
    <col min="3" max="3" width="16.28515625" customWidth="1"/>
    <col min="4" max="4" width="26.85546875" customWidth="1"/>
    <col min="5" max="5" width="56.28515625" customWidth="1"/>
    <col min="6" max="6" width="15.7109375" customWidth="1"/>
    <col min="7" max="7" width="7.7109375" customWidth="1"/>
    <col min="8" max="8" width="11" customWidth="1"/>
    <col min="10" max="16" width="9.140625" customWidth="1"/>
  </cols>
  <sheetData>
    <row r="1" spans="1:15" ht="78.75" customHeight="1" thickBot="1" x14ac:dyDescent="0.25">
      <c r="A1" s="129" t="s">
        <v>75</v>
      </c>
      <c r="B1" s="130"/>
      <c r="C1" s="117" t="s">
        <v>80</v>
      </c>
      <c r="D1" s="118"/>
      <c r="E1" s="118"/>
      <c r="F1" s="118"/>
      <c r="G1" s="14"/>
      <c r="H1" s="14"/>
    </row>
    <row r="2" spans="1:15" ht="25.5" customHeight="1" thickBot="1" x14ac:dyDescent="0.25">
      <c r="A2" s="131" t="s">
        <v>48</v>
      </c>
      <c r="B2" s="132"/>
      <c r="C2" s="126">
        <v>0</v>
      </c>
      <c r="D2" s="127"/>
      <c r="E2" s="127"/>
      <c r="F2" s="128"/>
      <c r="G2" s="14"/>
      <c r="H2" s="14"/>
    </row>
    <row r="3" spans="1:15" ht="27" customHeight="1" thickBot="1" x14ac:dyDescent="0.25">
      <c r="A3" s="141" t="s">
        <v>58</v>
      </c>
      <c r="B3" s="122" t="s">
        <v>37</v>
      </c>
      <c r="C3" s="123"/>
      <c r="D3" s="120"/>
      <c r="E3" s="120"/>
      <c r="F3" s="121"/>
      <c r="G3" s="14"/>
      <c r="H3" s="14"/>
    </row>
    <row r="4" spans="1:15" ht="12" customHeight="1" x14ac:dyDescent="0.2">
      <c r="A4" s="142"/>
      <c r="B4" s="122" t="s">
        <v>38</v>
      </c>
      <c r="C4" s="123"/>
      <c r="D4" s="135"/>
      <c r="E4" s="136"/>
      <c r="F4" s="137"/>
      <c r="G4" s="14"/>
      <c r="H4" s="14"/>
    </row>
    <row r="5" spans="1:15" ht="13.5" customHeight="1" thickBot="1" x14ac:dyDescent="0.25">
      <c r="A5" s="143"/>
      <c r="B5" s="124"/>
      <c r="C5" s="125"/>
      <c r="D5" s="138"/>
      <c r="E5" s="139"/>
      <c r="F5" s="140"/>
      <c r="G5" s="14"/>
      <c r="H5" s="14"/>
    </row>
    <row r="6" spans="1:15" ht="26.25" customHeight="1" thickBot="1" x14ac:dyDescent="0.3">
      <c r="A6" s="133" t="s">
        <v>5</v>
      </c>
      <c r="B6" s="134"/>
      <c r="C6" s="119"/>
      <c r="D6" s="120"/>
      <c r="E6" s="120"/>
      <c r="F6" s="121"/>
      <c r="G6" s="14"/>
      <c r="H6" s="14"/>
      <c r="I6" s="1"/>
      <c r="J6" s="1"/>
      <c r="K6" s="1"/>
    </row>
    <row r="7" spans="1:15" ht="19.5" customHeight="1" thickBot="1" x14ac:dyDescent="0.3">
      <c r="A7" s="148" t="s">
        <v>76</v>
      </c>
      <c r="B7" s="149"/>
      <c r="C7" s="157">
        <f>B12+B13+B14+B15+B16</f>
        <v>0</v>
      </c>
      <c r="D7" s="158"/>
      <c r="E7" s="144"/>
      <c r="F7" s="145"/>
      <c r="G7" s="14"/>
      <c r="H7" s="14"/>
    </row>
    <row r="8" spans="1:15" ht="17.25" customHeight="1" thickBot="1" x14ac:dyDescent="0.3">
      <c r="A8" s="148" t="s">
        <v>9</v>
      </c>
      <c r="B8" s="156"/>
      <c r="C8" s="159">
        <f>C7+B11</f>
        <v>0</v>
      </c>
      <c r="D8" s="160"/>
      <c r="E8" s="146"/>
      <c r="F8" s="147"/>
      <c r="G8" s="14"/>
      <c r="H8" s="14"/>
    </row>
    <row r="9" spans="1:15" ht="12.75" customHeight="1" x14ac:dyDescent="0.2">
      <c r="A9" s="161" t="s">
        <v>1</v>
      </c>
      <c r="B9" s="163" t="s">
        <v>10</v>
      </c>
      <c r="C9" s="180" t="s">
        <v>2</v>
      </c>
      <c r="D9" s="165" t="s">
        <v>3</v>
      </c>
      <c r="E9" s="166"/>
      <c r="F9" s="167"/>
      <c r="G9" s="14"/>
      <c r="H9" s="14"/>
      <c r="I9" s="1"/>
      <c r="J9" s="1"/>
      <c r="K9" s="1"/>
    </row>
    <row r="10" spans="1:15" ht="21.75" customHeight="1" thickBot="1" x14ac:dyDescent="0.25">
      <c r="A10" s="162"/>
      <c r="B10" s="164"/>
      <c r="C10" s="181"/>
      <c r="D10" s="168"/>
      <c r="E10" s="169"/>
      <c r="F10" s="170"/>
      <c r="G10" s="14"/>
      <c r="H10" s="14"/>
      <c r="I10" s="1"/>
      <c r="J10" s="1"/>
      <c r="K10" s="1"/>
    </row>
    <row r="11" spans="1:15" ht="75" customHeight="1" thickBot="1" x14ac:dyDescent="0.25">
      <c r="A11" s="54" t="s">
        <v>98</v>
      </c>
      <c r="B11" s="65">
        <f>D49</f>
        <v>0</v>
      </c>
      <c r="C11" s="57" t="e">
        <f>B11/C8</f>
        <v>#DIV/0!</v>
      </c>
      <c r="D11" s="153" t="s">
        <v>116</v>
      </c>
      <c r="E11" s="154"/>
      <c r="F11" s="155"/>
      <c r="G11" s="12"/>
      <c r="H11" s="4"/>
      <c r="I11" s="1"/>
      <c r="J11" s="1"/>
      <c r="K11" s="1"/>
      <c r="L11" s="4"/>
      <c r="M11" s="1"/>
      <c r="N11" s="1"/>
      <c r="O11" s="1"/>
    </row>
    <row r="12" spans="1:15" ht="159.6" customHeight="1" thickBot="1" x14ac:dyDescent="0.25">
      <c r="A12" s="55" t="s">
        <v>99</v>
      </c>
      <c r="B12" s="75"/>
      <c r="C12" s="58" t="e">
        <f>B12/$B$17</f>
        <v>#DIV/0!</v>
      </c>
      <c r="D12" s="171" t="s">
        <v>81</v>
      </c>
      <c r="E12" s="172"/>
      <c r="F12" s="173"/>
      <c r="G12" s="11"/>
      <c r="H12" s="5"/>
      <c r="I12" s="1"/>
      <c r="J12" s="1"/>
      <c r="K12" s="1"/>
      <c r="L12" s="5"/>
      <c r="M12" s="1"/>
      <c r="N12" s="1"/>
      <c r="O12" s="1"/>
    </row>
    <row r="13" spans="1:15" ht="63.75" customHeight="1" thickBot="1" x14ac:dyDescent="0.25">
      <c r="A13" s="56" t="s">
        <v>100</v>
      </c>
      <c r="B13" s="66">
        <f>(B11+B12)*60%</f>
        <v>0</v>
      </c>
      <c r="C13" s="59" t="e">
        <f>B13/$B$17</f>
        <v>#DIV/0!</v>
      </c>
      <c r="D13" s="174" t="s">
        <v>50</v>
      </c>
      <c r="E13" s="175"/>
      <c r="F13" s="176"/>
      <c r="G13" s="2"/>
      <c r="H13" s="5"/>
      <c r="I13" s="1"/>
      <c r="J13" s="1"/>
      <c r="K13" s="1"/>
      <c r="L13" s="5"/>
      <c r="M13" s="1"/>
      <c r="N13" s="1"/>
      <c r="O13" s="1"/>
    </row>
    <row r="14" spans="1:15" ht="74.25" customHeight="1" thickBot="1" x14ac:dyDescent="0.25">
      <c r="A14" s="55" t="s">
        <v>101</v>
      </c>
      <c r="B14" s="67">
        <f>F62</f>
        <v>0</v>
      </c>
      <c r="C14" s="58" t="e">
        <f>B14/$B$17</f>
        <v>#DIV/0!</v>
      </c>
      <c r="D14" s="150" t="s">
        <v>65</v>
      </c>
      <c r="E14" s="151"/>
      <c r="F14" s="152"/>
      <c r="G14" s="2"/>
      <c r="H14" s="5"/>
      <c r="I14" s="1"/>
      <c r="J14" s="1"/>
      <c r="K14" s="1"/>
      <c r="L14" s="5"/>
      <c r="M14" s="1"/>
      <c r="N14" s="1"/>
      <c r="O14" s="1"/>
    </row>
    <row r="15" spans="1:15" ht="103.5" customHeight="1" thickBot="1" x14ac:dyDescent="0.25">
      <c r="A15" s="56" t="s">
        <v>102</v>
      </c>
      <c r="B15" s="76"/>
      <c r="C15" s="59" t="e">
        <f>B15/$B$17</f>
        <v>#DIV/0!</v>
      </c>
      <c r="D15" s="174" t="s">
        <v>86</v>
      </c>
      <c r="E15" s="175"/>
      <c r="F15" s="176"/>
      <c r="G15" s="2"/>
      <c r="H15" s="5"/>
      <c r="I15" s="1"/>
      <c r="J15" s="1"/>
      <c r="K15" s="1"/>
      <c r="L15" s="5"/>
      <c r="M15" s="1"/>
      <c r="N15" s="1"/>
      <c r="O15" s="1"/>
    </row>
    <row r="16" spans="1:15" ht="99" customHeight="1" thickBot="1" x14ac:dyDescent="0.25">
      <c r="A16" s="55" t="s">
        <v>103</v>
      </c>
      <c r="B16" s="75"/>
      <c r="C16" s="58" t="e">
        <f>B16/$B$17</f>
        <v>#DIV/0!</v>
      </c>
      <c r="D16" s="150" t="s">
        <v>87</v>
      </c>
      <c r="E16" s="151"/>
      <c r="F16" s="152"/>
      <c r="G16" s="2"/>
      <c r="H16" s="5"/>
      <c r="I16" s="1"/>
      <c r="J16" s="1"/>
      <c r="K16" s="1"/>
      <c r="L16" s="5"/>
      <c r="M16" s="1"/>
      <c r="N16" s="1"/>
      <c r="O16" s="1"/>
    </row>
    <row r="17" spans="1:15" ht="26.25" customHeight="1" thickBot="1" x14ac:dyDescent="0.25">
      <c r="A17" s="53" t="s">
        <v>0</v>
      </c>
      <c r="B17" s="68">
        <f>SUM(B11:B16)</f>
        <v>0</v>
      </c>
      <c r="C17" s="63" t="e">
        <f>SUM(C11:C16)</f>
        <v>#DIV/0!</v>
      </c>
      <c r="D17" s="194" t="s">
        <v>88</v>
      </c>
      <c r="E17" s="195"/>
      <c r="F17" s="196"/>
      <c r="G17" s="2"/>
      <c r="H17" s="5"/>
      <c r="I17" s="1"/>
      <c r="J17" s="1"/>
      <c r="K17" s="1"/>
      <c r="L17" s="5"/>
      <c r="M17" s="1"/>
      <c r="N17" s="1"/>
      <c r="O17" s="1"/>
    </row>
    <row r="18" spans="1:15" ht="48" thickBot="1" x14ac:dyDescent="0.25">
      <c r="A18" s="60" t="s">
        <v>44</v>
      </c>
      <c r="B18" s="62">
        <f>C8-SUM(B11:B16)</f>
        <v>0</v>
      </c>
      <c r="C18" s="61" t="e">
        <f>IF(C17&lt;100%,"COMPLETARE IL BUDGET","")&amp;IF(C17=100%,"BUDGET COMPLETATO","")&amp;IF(C17&gt;100%,"ERRORE","")</f>
        <v>#DIV/0!</v>
      </c>
      <c r="D18" s="197"/>
      <c r="E18" s="198"/>
      <c r="F18" s="199"/>
      <c r="G18" s="2"/>
      <c r="H18" s="3"/>
      <c r="I18" s="1"/>
      <c r="J18" s="1"/>
      <c r="K18" s="1"/>
    </row>
    <row r="19" spans="1:15" ht="12" hidden="1" customHeight="1" x14ac:dyDescent="0.2">
      <c r="A19" s="8" t="s">
        <v>36</v>
      </c>
    </row>
    <row r="20" spans="1:15" ht="12" hidden="1" customHeight="1" x14ac:dyDescent="0.2">
      <c r="A20" t="s">
        <v>14</v>
      </c>
    </row>
    <row r="21" spans="1:15" ht="12" hidden="1" customHeight="1" x14ac:dyDescent="0.2">
      <c r="A21" s="8" t="s">
        <v>35</v>
      </c>
    </row>
    <row r="22" spans="1:15" ht="12" hidden="1" customHeight="1" x14ac:dyDescent="0.2">
      <c r="A22" t="s">
        <v>15</v>
      </c>
    </row>
    <row r="23" spans="1:15" ht="12" hidden="1" customHeight="1" x14ac:dyDescent="0.2">
      <c r="A23" t="s">
        <v>16</v>
      </c>
    </row>
    <row r="24" spans="1:15" ht="12" hidden="1" customHeight="1" x14ac:dyDescent="0.2">
      <c r="A24" t="s">
        <v>17</v>
      </c>
    </row>
    <row r="25" spans="1:15" ht="12" hidden="1" customHeight="1" x14ac:dyDescent="0.2">
      <c r="A25" t="s">
        <v>18</v>
      </c>
    </row>
    <row r="26" spans="1:15" ht="12" hidden="1" customHeight="1" x14ac:dyDescent="0.2">
      <c r="A26" t="s">
        <v>19</v>
      </c>
    </row>
    <row r="27" spans="1:15" ht="12" hidden="1" customHeight="1" x14ac:dyDescent="0.2">
      <c r="A27" t="s">
        <v>20</v>
      </c>
    </row>
    <row r="28" spans="1:15" ht="12" hidden="1" customHeight="1" x14ac:dyDescent="0.2">
      <c r="A28" t="s">
        <v>71</v>
      </c>
    </row>
    <row r="29" spans="1:15" ht="12" hidden="1" customHeight="1" x14ac:dyDescent="0.2">
      <c r="A29" t="s">
        <v>21</v>
      </c>
    </row>
    <row r="30" spans="1:15" ht="12" hidden="1" customHeight="1" x14ac:dyDescent="0.2">
      <c r="A30" t="s">
        <v>22</v>
      </c>
    </row>
    <row r="31" spans="1:15" ht="12" hidden="1" customHeight="1" x14ac:dyDescent="0.2">
      <c r="A31" t="s">
        <v>23</v>
      </c>
    </row>
    <row r="32" spans="1:15" ht="12" hidden="1" customHeight="1" x14ac:dyDescent="0.2">
      <c r="A32" t="s">
        <v>24</v>
      </c>
    </row>
    <row r="33" spans="1:20" ht="12" hidden="1" customHeight="1" x14ac:dyDescent="0.2"/>
    <row r="34" spans="1:20" ht="12" hidden="1" customHeight="1" x14ac:dyDescent="0.2"/>
    <row r="35" spans="1:20" ht="12" hidden="1" customHeight="1" x14ac:dyDescent="0.2"/>
    <row r="36" spans="1:20" ht="12" hidden="1" customHeight="1" x14ac:dyDescent="0.2"/>
    <row r="37" spans="1:20" ht="12" hidden="1" customHeight="1" x14ac:dyDescent="0.2"/>
    <row r="38" spans="1:20" ht="12" hidden="1" customHeight="1" thickBot="1" x14ac:dyDescent="0.25"/>
    <row r="39" spans="1:20" ht="24" customHeight="1" thickBot="1" x14ac:dyDescent="0.3">
      <c r="A39" s="191" t="s">
        <v>8</v>
      </c>
      <c r="B39" s="192"/>
      <c r="C39" s="192"/>
      <c r="D39" s="192"/>
      <c r="E39" s="192"/>
      <c r="F39" s="193"/>
    </row>
    <row r="40" spans="1:20" s="8" customFormat="1" ht="23.25" customHeight="1" thickBot="1" x14ac:dyDescent="0.25">
      <c r="A40" s="212"/>
      <c r="B40" s="213"/>
      <c r="C40" s="213"/>
      <c r="D40" s="214"/>
      <c r="E40" s="185" t="s">
        <v>89</v>
      </c>
      <c r="F40" s="186"/>
    </row>
    <row r="41" spans="1:20" ht="19.5" customHeight="1" thickBot="1" x14ac:dyDescent="0.3">
      <c r="A41" s="208" t="s">
        <v>40</v>
      </c>
      <c r="B41" s="209"/>
      <c r="C41" s="209"/>
      <c r="D41" s="209"/>
      <c r="E41" s="187"/>
      <c r="F41" s="188"/>
      <c r="G41" s="14"/>
      <c r="H41" s="7"/>
    </row>
    <row r="42" spans="1:20" ht="174" thickBot="1" x14ac:dyDescent="0.25">
      <c r="A42" s="23" t="s">
        <v>6</v>
      </c>
      <c r="B42" s="24" t="s">
        <v>117</v>
      </c>
      <c r="C42" s="23" t="s">
        <v>104</v>
      </c>
      <c r="D42" s="50" t="s">
        <v>41</v>
      </c>
      <c r="E42" s="187"/>
      <c r="F42" s="188"/>
      <c r="G42" s="14"/>
      <c r="H42" s="7"/>
    </row>
    <row r="43" spans="1:20" ht="15" customHeight="1" thickBot="1" x14ac:dyDescent="0.25">
      <c r="A43" s="210" t="s">
        <v>72</v>
      </c>
      <c r="B43" s="211"/>
      <c r="C43" s="211"/>
      <c r="D43" s="211"/>
      <c r="E43" s="187"/>
      <c r="F43" s="188"/>
      <c r="G43" s="14"/>
      <c r="H43" s="7"/>
    </row>
    <row r="44" spans="1:20" ht="12.75" customHeight="1" x14ac:dyDescent="0.2">
      <c r="A44" s="77"/>
      <c r="B44" s="78"/>
      <c r="C44" s="79"/>
      <c r="D44" s="26">
        <f>ROUND(B44/12*C44,0)</f>
        <v>0</v>
      </c>
      <c r="E44" s="187"/>
      <c r="F44" s="188"/>
      <c r="G44" s="14"/>
      <c r="H44" s="1"/>
    </row>
    <row r="45" spans="1:20" ht="12.75" customHeight="1" x14ac:dyDescent="0.2">
      <c r="A45" s="80"/>
      <c r="B45" s="81"/>
      <c r="C45" s="82"/>
      <c r="D45" s="27">
        <f>B45/12*C45</f>
        <v>0</v>
      </c>
      <c r="E45" s="187"/>
      <c r="F45" s="188"/>
      <c r="G45" s="14"/>
      <c r="H45" s="1"/>
    </row>
    <row r="46" spans="1:20" ht="12.75" customHeight="1" x14ac:dyDescent="0.2">
      <c r="A46" s="80"/>
      <c r="B46" s="81"/>
      <c r="C46" s="82"/>
      <c r="D46" s="27">
        <f>B46/12*C46</f>
        <v>0</v>
      </c>
      <c r="E46" s="187"/>
      <c r="F46" s="188"/>
      <c r="G46" s="14"/>
      <c r="H46" s="1"/>
    </row>
    <row r="47" spans="1:20" ht="12.75" customHeight="1" x14ac:dyDescent="0.2">
      <c r="A47" s="80"/>
      <c r="B47" s="81"/>
      <c r="C47" s="82"/>
      <c r="D47" s="27">
        <f>B47/12*C47</f>
        <v>0</v>
      </c>
      <c r="E47" s="187"/>
      <c r="F47" s="188"/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thickBot="1" x14ac:dyDescent="0.25">
      <c r="A48" s="80"/>
      <c r="B48" s="83"/>
      <c r="C48" s="82"/>
      <c r="D48" s="27">
        <f>B48/12*C48</f>
        <v>0</v>
      </c>
      <c r="E48" s="187"/>
      <c r="F48" s="188"/>
      <c r="G48" s="1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 thickBot="1" x14ac:dyDescent="0.25">
      <c r="A49" s="206" t="s">
        <v>0</v>
      </c>
      <c r="B49" s="207"/>
      <c r="C49" s="207"/>
      <c r="D49" s="64">
        <f>SUM(D44:D48)</f>
        <v>0</v>
      </c>
      <c r="E49" s="189"/>
      <c r="F49" s="190"/>
      <c r="G49" s="1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200" t="s">
        <v>51</v>
      </c>
      <c r="B50" s="201"/>
      <c r="C50" s="201"/>
      <c r="D50" s="201"/>
      <c r="E50" s="201"/>
      <c r="F50" s="20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 thickBot="1" x14ac:dyDescent="0.25">
      <c r="A51" s="203"/>
      <c r="B51" s="204"/>
      <c r="C51" s="204"/>
      <c r="D51" s="204"/>
      <c r="E51" s="204"/>
      <c r="F51" s="205"/>
      <c r="G51" s="21"/>
      <c r="H51" s="2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6.75" thickBot="1" x14ac:dyDescent="0.25">
      <c r="A52" s="84" t="s">
        <v>52</v>
      </c>
      <c r="B52" s="85" t="s">
        <v>53</v>
      </c>
      <c r="C52" s="86" t="s">
        <v>54</v>
      </c>
      <c r="D52" s="84" t="s">
        <v>82</v>
      </c>
      <c r="E52" s="84" t="s">
        <v>55</v>
      </c>
      <c r="F52" s="87" t="s">
        <v>56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80"/>
      <c r="B53" s="80">
        <v>0</v>
      </c>
      <c r="C53" s="28">
        <v>36</v>
      </c>
      <c r="D53" s="80">
        <v>0</v>
      </c>
      <c r="E53" s="80">
        <v>0</v>
      </c>
      <c r="F53" s="29">
        <f>ROUND(+(B53/C53*D53)*E53%,0)</f>
        <v>0</v>
      </c>
      <c r="G53" s="1"/>
      <c r="H53" s="1"/>
    </row>
    <row r="54" spans="1:20" x14ac:dyDescent="0.2">
      <c r="A54" s="80"/>
      <c r="B54" s="80">
        <v>0</v>
      </c>
      <c r="C54" s="28">
        <v>36</v>
      </c>
      <c r="D54" s="80">
        <v>0</v>
      </c>
      <c r="E54" s="80">
        <v>0</v>
      </c>
      <c r="F54" s="29">
        <f t="shared" ref="F54:F61" si="0">+(B54/C54*D54)*E54%</f>
        <v>0</v>
      </c>
      <c r="G54" s="1"/>
      <c r="H54" s="1"/>
    </row>
    <row r="55" spans="1:20" x14ac:dyDescent="0.2">
      <c r="A55" s="80"/>
      <c r="B55" s="80">
        <v>0</v>
      </c>
      <c r="C55" s="28">
        <v>36</v>
      </c>
      <c r="D55" s="80">
        <v>0</v>
      </c>
      <c r="E55" s="80">
        <v>0</v>
      </c>
      <c r="F55" s="29">
        <f t="shared" si="0"/>
        <v>0</v>
      </c>
      <c r="G55" s="1"/>
      <c r="H55" s="1"/>
    </row>
    <row r="56" spans="1:20" x14ac:dyDescent="0.2">
      <c r="A56" s="80"/>
      <c r="B56" s="80">
        <v>0</v>
      </c>
      <c r="C56" s="28">
        <v>36</v>
      </c>
      <c r="D56" s="80">
        <v>0</v>
      </c>
      <c r="E56" s="80">
        <v>0</v>
      </c>
      <c r="F56" s="29">
        <f t="shared" si="0"/>
        <v>0</v>
      </c>
      <c r="G56" s="1"/>
      <c r="H56" s="1"/>
    </row>
    <row r="57" spans="1:20" x14ac:dyDescent="0.2">
      <c r="A57" s="80"/>
      <c r="B57" s="80">
        <v>0</v>
      </c>
      <c r="C57" s="28">
        <v>36</v>
      </c>
      <c r="D57" s="80">
        <v>0</v>
      </c>
      <c r="E57" s="80">
        <v>0</v>
      </c>
      <c r="F57" s="29">
        <f t="shared" si="0"/>
        <v>0</v>
      </c>
      <c r="G57" s="1"/>
      <c r="H57" s="1"/>
    </row>
    <row r="58" spans="1:20" x14ac:dyDescent="0.2">
      <c r="A58" s="80"/>
      <c r="B58" s="80">
        <v>0</v>
      </c>
      <c r="C58" s="28">
        <v>36</v>
      </c>
      <c r="D58" s="80">
        <v>0</v>
      </c>
      <c r="E58" s="80">
        <v>0</v>
      </c>
      <c r="F58" s="29">
        <f t="shared" si="0"/>
        <v>0</v>
      </c>
      <c r="G58" s="1"/>
      <c r="H58" s="1"/>
    </row>
    <row r="59" spans="1:20" x14ac:dyDescent="0.2">
      <c r="A59" s="80"/>
      <c r="B59" s="80">
        <v>0</v>
      </c>
      <c r="C59" s="28">
        <v>36</v>
      </c>
      <c r="D59" s="80">
        <v>0</v>
      </c>
      <c r="E59" s="80">
        <v>0</v>
      </c>
      <c r="F59" s="29">
        <f t="shared" si="0"/>
        <v>0</v>
      </c>
      <c r="G59" s="1"/>
      <c r="H59" s="1"/>
    </row>
    <row r="60" spans="1:20" x14ac:dyDescent="0.2">
      <c r="A60" s="80"/>
      <c r="B60" s="80">
        <v>0</v>
      </c>
      <c r="C60" s="28">
        <v>36</v>
      </c>
      <c r="D60" s="80">
        <v>0</v>
      </c>
      <c r="E60" s="80">
        <v>0</v>
      </c>
      <c r="F60" s="29">
        <f t="shared" si="0"/>
        <v>0</v>
      </c>
      <c r="G60" s="1"/>
      <c r="H60" s="1"/>
    </row>
    <row r="61" spans="1:20" ht="13.5" thickBot="1" x14ac:dyDescent="0.25">
      <c r="A61" s="80"/>
      <c r="B61" s="80">
        <v>0</v>
      </c>
      <c r="C61" s="28">
        <v>36</v>
      </c>
      <c r="D61" s="80">
        <v>0</v>
      </c>
      <c r="E61" s="80">
        <v>0</v>
      </c>
      <c r="F61" s="30">
        <f t="shared" si="0"/>
        <v>0</v>
      </c>
      <c r="G61" s="1"/>
      <c r="H61" s="1"/>
    </row>
    <row r="62" spans="1:20" ht="13.5" thickBot="1" x14ac:dyDescent="0.25">
      <c r="A62" s="31" t="s">
        <v>57</v>
      </c>
      <c r="B62" s="32">
        <f>SUM(B53:B61)</f>
        <v>0</v>
      </c>
      <c r="C62" s="182"/>
      <c r="D62" s="183"/>
      <c r="E62" s="184"/>
      <c r="F62" s="33">
        <f>SUM(F53:F61)</f>
        <v>0</v>
      </c>
      <c r="G62" s="1"/>
      <c r="H62" s="1"/>
    </row>
    <row r="63" spans="1:20" x14ac:dyDescent="0.2">
      <c r="G63" s="1"/>
      <c r="H63" s="1"/>
    </row>
    <row r="64" spans="1:20" x14ac:dyDescent="0.2">
      <c r="G64" s="1"/>
      <c r="H64" s="1"/>
    </row>
    <row r="65" spans="1:6" ht="27" customHeight="1" x14ac:dyDescent="0.2">
      <c r="A65" s="179" t="s">
        <v>105</v>
      </c>
      <c r="B65" s="179"/>
    </row>
    <row r="66" spans="1:6" x14ac:dyDescent="0.2">
      <c r="A66" s="80" t="s">
        <v>90</v>
      </c>
      <c r="B66" s="70"/>
      <c r="C66" s="8" t="s">
        <v>93</v>
      </c>
    </row>
    <row r="67" spans="1:6" x14ac:dyDescent="0.2">
      <c r="A67" s="80" t="s">
        <v>91</v>
      </c>
      <c r="B67" s="70"/>
    </row>
    <row r="68" spans="1:6" x14ac:dyDescent="0.2">
      <c r="A68" s="80" t="s">
        <v>92</v>
      </c>
      <c r="B68" s="70"/>
    </row>
    <row r="69" spans="1:6" x14ac:dyDescent="0.2">
      <c r="A69" s="80" t="s">
        <v>94</v>
      </c>
      <c r="B69" s="70"/>
    </row>
    <row r="70" spans="1:6" x14ac:dyDescent="0.2">
      <c r="A70" s="1"/>
    </row>
    <row r="72" spans="1:6" ht="13.5" thickBot="1" x14ac:dyDescent="0.25"/>
    <row r="73" spans="1:6" ht="26.25" customHeight="1" x14ac:dyDescent="0.2">
      <c r="A73" s="177" t="s">
        <v>83</v>
      </c>
      <c r="B73" s="178"/>
      <c r="C73" s="178"/>
      <c r="D73" s="178"/>
      <c r="E73" s="215" t="s">
        <v>95</v>
      </c>
      <c r="F73" s="216"/>
    </row>
    <row r="74" spans="1:6" x14ac:dyDescent="0.2">
      <c r="A74" s="99" t="s">
        <v>38</v>
      </c>
      <c r="B74" s="98" t="s">
        <v>37</v>
      </c>
      <c r="C74" s="98" t="s">
        <v>84</v>
      </c>
      <c r="D74" s="98" t="s">
        <v>85</v>
      </c>
      <c r="E74" s="217"/>
      <c r="F74" s="218"/>
    </row>
    <row r="75" spans="1:6" x14ac:dyDescent="0.2">
      <c r="A75" s="100"/>
      <c r="B75" s="70"/>
      <c r="C75" s="70"/>
      <c r="D75" s="70"/>
      <c r="E75" s="217"/>
      <c r="F75" s="218"/>
    </row>
    <row r="76" spans="1:6" x14ac:dyDescent="0.2">
      <c r="A76" s="100"/>
      <c r="B76" s="70"/>
      <c r="C76" s="70"/>
      <c r="D76" s="70"/>
      <c r="E76" s="217"/>
      <c r="F76" s="218"/>
    </row>
    <row r="77" spans="1:6" x14ac:dyDescent="0.2">
      <c r="A77" s="100"/>
      <c r="B77" s="70"/>
      <c r="C77" s="70"/>
      <c r="D77" s="70"/>
      <c r="E77" s="217"/>
      <c r="F77" s="218"/>
    </row>
    <row r="78" spans="1:6" x14ac:dyDescent="0.2">
      <c r="A78" s="100"/>
      <c r="B78" s="70"/>
      <c r="C78" s="70"/>
      <c r="D78" s="70"/>
      <c r="E78" s="217"/>
      <c r="F78" s="218"/>
    </row>
    <row r="79" spans="1:6" x14ac:dyDescent="0.2">
      <c r="A79" s="100"/>
      <c r="B79" s="70"/>
      <c r="C79" s="70"/>
      <c r="D79" s="70"/>
      <c r="E79" s="217"/>
      <c r="F79" s="218"/>
    </row>
    <row r="80" spans="1:6" ht="13.5" thickBot="1" x14ac:dyDescent="0.25">
      <c r="A80" s="101"/>
      <c r="B80" s="102"/>
      <c r="C80" s="102"/>
      <c r="D80" s="102"/>
      <c r="E80" s="219"/>
      <c r="F80" s="220"/>
    </row>
  </sheetData>
  <protectedRanges>
    <protectedRange sqref="B12" name="Intervallo2"/>
    <protectedRange sqref="B15:B16" name="Intervallo3"/>
    <protectedRange sqref="A44:B48" name="Intervallo1_1"/>
    <protectedRange sqref="C44:C48" name="Intervallo2_1"/>
    <protectedRange sqref="A53:B61 D53:E61" name="Intervallo1_2"/>
  </protectedRanges>
  <mergeCells count="38">
    <mergeCell ref="A73:D73"/>
    <mergeCell ref="A65:B65"/>
    <mergeCell ref="C9:C10"/>
    <mergeCell ref="C62:E62"/>
    <mergeCell ref="E40:F49"/>
    <mergeCell ref="A39:F39"/>
    <mergeCell ref="D17:F18"/>
    <mergeCell ref="A50:F51"/>
    <mergeCell ref="A49:C49"/>
    <mergeCell ref="A41:D41"/>
    <mergeCell ref="A43:D43"/>
    <mergeCell ref="A40:D40"/>
    <mergeCell ref="E73:F80"/>
    <mergeCell ref="D15:F15"/>
    <mergeCell ref="E7:F8"/>
    <mergeCell ref="A7:B7"/>
    <mergeCell ref="D16:F16"/>
    <mergeCell ref="D11:F11"/>
    <mergeCell ref="A8:B8"/>
    <mergeCell ref="C7:D7"/>
    <mergeCell ref="C8:D8"/>
    <mergeCell ref="A9:A10"/>
    <mergeCell ref="B9:B10"/>
    <mergeCell ref="D14:F14"/>
    <mergeCell ref="D9:F10"/>
    <mergeCell ref="D12:F12"/>
    <mergeCell ref="D13:F13"/>
    <mergeCell ref="C1:F1"/>
    <mergeCell ref="C6:F6"/>
    <mergeCell ref="B4:C5"/>
    <mergeCell ref="C2:F2"/>
    <mergeCell ref="D3:F3"/>
    <mergeCell ref="B3:C3"/>
    <mergeCell ref="A1:B1"/>
    <mergeCell ref="A2:B2"/>
    <mergeCell ref="A6:B6"/>
    <mergeCell ref="D4:F5"/>
    <mergeCell ref="A3:A5"/>
  </mergeCells>
  <phoneticPr fontId="2" type="noConversion"/>
  <dataValidations count="1">
    <dataValidation type="list" allowBlank="1" showInputMessage="1" showErrorMessage="1" sqref="C6">
      <formula1>$A$19:$A$32</formula1>
    </dataValidation>
  </dataValidations>
  <pageMargins left="0.75" right="0.75" top="1" bottom="1" header="0.5" footer="0.5"/>
  <pageSetup paperSize="9" scale="53" orientation="portrait" r:id="rId1"/>
  <headerFooter alignWithMargins="0"/>
  <ignoredErrors>
    <ignoredError sqref="C11:C12 C14:C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Normal="100" workbookViewId="0">
      <selection activeCell="C36" sqref="C36:C44"/>
    </sheetView>
  </sheetViews>
  <sheetFormatPr defaultRowHeight="12.75" x14ac:dyDescent="0.2"/>
  <cols>
    <col min="1" max="1" width="50.85546875" bestFit="1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34" t="s">
        <v>107</v>
      </c>
      <c r="B1" s="35" t="s">
        <v>34</v>
      </c>
      <c r="C1" s="227"/>
      <c r="D1" s="228"/>
      <c r="E1" s="36" t="s">
        <v>49</v>
      </c>
      <c r="F1" s="88"/>
      <c r="G1" s="13"/>
      <c r="H1" s="14"/>
      <c r="I1" s="14"/>
      <c r="J1" s="15"/>
    </row>
    <row r="2" spans="1:16" ht="24.95" customHeight="1" thickBot="1" x14ac:dyDescent="0.3">
      <c r="A2" s="148" t="s">
        <v>76</v>
      </c>
      <c r="B2" s="156"/>
      <c r="C2" s="149"/>
      <c r="D2" s="89">
        <f>C6+C7+C8+C9+C10</f>
        <v>0</v>
      </c>
      <c r="E2" s="231" t="s">
        <v>96</v>
      </c>
      <c r="F2" s="232"/>
      <c r="I2" s="1"/>
      <c r="J2" s="1"/>
    </row>
    <row r="3" spans="1:16" ht="24.95" customHeight="1" thickBot="1" x14ac:dyDescent="0.3">
      <c r="A3" s="148" t="s">
        <v>33</v>
      </c>
      <c r="B3" s="156"/>
      <c r="C3" s="156"/>
      <c r="D3" s="37">
        <f>D2+C5</f>
        <v>0</v>
      </c>
      <c r="E3" s="233"/>
      <c r="F3" s="234"/>
      <c r="I3" s="1"/>
      <c r="J3" s="1"/>
    </row>
    <row r="4" spans="1:16" ht="24.95" customHeight="1" thickBot="1" x14ac:dyDescent="0.25">
      <c r="A4" s="239" t="s">
        <v>1</v>
      </c>
      <c r="B4" s="240"/>
      <c r="C4" s="38" t="s">
        <v>10</v>
      </c>
      <c r="D4" s="39" t="s">
        <v>2</v>
      </c>
      <c r="E4" s="241" t="s">
        <v>3</v>
      </c>
      <c r="F4" s="242"/>
      <c r="G4" s="2"/>
      <c r="H4" s="2"/>
      <c r="I4" s="3"/>
      <c r="J4" s="1"/>
      <c r="K4" s="1"/>
      <c r="L4" s="1"/>
    </row>
    <row r="5" spans="1:16" ht="69" customHeight="1" x14ac:dyDescent="0.2">
      <c r="A5" s="223" t="s">
        <v>59</v>
      </c>
      <c r="B5" s="224"/>
      <c r="C5" s="40">
        <f>E21</f>
        <v>0</v>
      </c>
      <c r="D5" s="10" t="e">
        <f>C5/$D$3</f>
        <v>#DIV/0!</v>
      </c>
      <c r="E5" s="243" t="s">
        <v>64</v>
      </c>
      <c r="F5" s="244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25" t="s">
        <v>60</v>
      </c>
      <c r="B6" s="226"/>
      <c r="C6" s="90"/>
      <c r="D6" s="6" t="e">
        <f>C6/$C$11</f>
        <v>#DIV/0!</v>
      </c>
      <c r="E6" s="245" t="s">
        <v>45</v>
      </c>
      <c r="F6" s="246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25" t="s">
        <v>61</v>
      </c>
      <c r="B7" s="226"/>
      <c r="C7" s="41">
        <f>ROUND((C5+C6)*0.6,0)</f>
        <v>0</v>
      </c>
      <c r="D7" s="6" t="e">
        <f>C7/$C$11</f>
        <v>#DIV/0!</v>
      </c>
      <c r="E7" s="245" t="s">
        <v>50</v>
      </c>
      <c r="F7" s="246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25" t="s">
        <v>62</v>
      </c>
      <c r="B8" s="226"/>
      <c r="C8" s="41">
        <f>F45</f>
        <v>0</v>
      </c>
      <c r="D8" s="6" t="e">
        <f>C8/$C$11</f>
        <v>#DIV/0!</v>
      </c>
      <c r="E8" s="245" t="s">
        <v>65</v>
      </c>
      <c r="F8" s="246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25" t="s">
        <v>63</v>
      </c>
      <c r="B9" s="226"/>
      <c r="C9" s="90"/>
      <c r="D9" s="6" t="e">
        <f>C9/$C$11</f>
        <v>#DIV/0!</v>
      </c>
      <c r="E9" s="245" t="s">
        <v>4</v>
      </c>
      <c r="F9" s="246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47" t="s">
        <v>97</v>
      </c>
      <c r="B10" s="248"/>
      <c r="C10" s="91"/>
      <c r="D10" s="20" t="e">
        <f>C10/$C$11</f>
        <v>#DIV/0!</v>
      </c>
      <c r="E10" s="221" t="s">
        <v>77</v>
      </c>
      <c r="F10" s="222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35" t="s">
        <v>0</v>
      </c>
      <c r="B11" s="236"/>
      <c r="C11" s="22">
        <f>SUM(C5:C10)</f>
        <v>0</v>
      </c>
      <c r="D11" s="42" t="e">
        <f>SUM(D5:D10)</f>
        <v>#DIV/0!</v>
      </c>
      <c r="E11" s="229"/>
      <c r="F11" s="23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37" t="s">
        <v>43</v>
      </c>
      <c r="B12" s="238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9"/>
      <c r="F12" s="230"/>
      <c r="G12" s="2"/>
      <c r="H12" s="2"/>
      <c r="I12" s="3"/>
      <c r="J12" s="1"/>
      <c r="K12" s="1"/>
      <c r="L12" s="1"/>
    </row>
    <row r="13" spans="1:16" ht="19.5" customHeight="1" thickBot="1" x14ac:dyDescent="0.3">
      <c r="A13" s="191" t="s">
        <v>13</v>
      </c>
      <c r="B13" s="192"/>
      <c r="C13" s="192"/>
      <c r="D13" s="192"/>
      <c r="E13" s="192"/>
      <c r="F13" s="263" t="s">
        <v>106</v>
      </c>
      <c r="G13" s="17"/>
      <c r="H13" s="17"/>
      <c r="I13" s="7"/>
    </row>
    <row r="14" spans="1:16" ht="63.75" thickBot="1" x14ac:dyDescent="0.25">
      <c r="A14" s="268" t="s">
        <v>6</v>
      </c>
      <c r="B14" s="269"/>
      <c r="C14" s="24" t="s">
        <v>11</v>
      </c>
      <c r="D14" s="23" t="s">
        <v>12</v>
      </c>
      <c r="E14" s="25" t="s">
        <v>42</v>
      </c>
      <c r="F14" s="264"/>
      <c r="G14" s="17"/>
      <c r="H14" s="17"/>
      <c r="I14" s="7"/>
    </row>
    <row r="15" spans="1:16" ht="15" customHeight="1" thickBot="1" x14ac:dyDescent="0.25">
      <c r="A15" s="266" t="s">
        <v>74</v>
      </c>
      <c r="B15" s="267"/>
      <c r="C15" s="267"/>
      <c r="D15" s="267"/>
      <c r="E15" s="267"/>
      <c r="F15" s="264"/>
      <c r="G15" s="17"/>
      <c r="H15" s="17"/>
      <c r="I15" s="7"/>
    </row>
    <row r="16" spans="1:16" ht="12.75" customHeight="1" thickBot="1" x14ac:dyDescent="0.25">
      <c r="A16" s="255"/>
      <c r="B16" s="256"/>
      <c r="C16" s="92"/>
      <c r="D16" s="93"/>
      <c r="E16" s="43">
        <f>ROUND(C16/12*D16,0)</f>
        <v>0</v>
      </c>
      <c r="F16" s="264"/>
      <c r="G16" s="17"/>
      <c r="H16" s="17"/>
      <c r="I16" s="1"/>
    </row>
    <row r="17" spans="1:18" ht="12.75" customHeight="1" thickBot="1" x14ac:dyDescent="0.25">
      <c r="A17" s="255"/>
      <c r="B17" s="256"/>
      <c r="C17" s="94"/>
      <c r="D17" s="95"/>
      <c r="E17" s="43">
        <f>ROUND(C17/12*D17,0)</f>
        <v>0</v>
      </c>
      <c r="F17" s="264"/>
      <c r="G17" s="17"/>
      <c r="H17" s="17"/>
      <c r="I17" s="1"/>
    </row>
    <row r="18" spans="1:18" ht="12.75" customHeight="1" thickBot="1" x14ac:dyDescent="0.25">
      <c r="A18" s="255"/>
      <c r="B18" s="256"/>
      <c r="C18" s="96"/>
      <c r="D18" s="97"/>
      <c r="E18" s="43">
        <f>ROUND(C18/12*D18,0)</f>
        <v>0</v>
      </c>
      <c r="F18" s="264"/>
      <c r="G18" s="17"/>
      <c r="H18" s="17"/>
      <c r="I18" s="1"/>
    </row>
    <row r="19" spans="1:18" ht="12.75" customHeight="1" thickBot="1" x14ac:dyDescent="0.25">
      <c r="A19" s="255"/>
      <c r="B19" s="256"/>
      <c r="C19" s="94"/>
      <c r="D19" s="95"/>
      <c r="E19" s="43">
        <f>ROUND(C19/12*D19,0)</f>
        <v>0</v>
      </c>
      <c r="F19" s="264"/>
      <c r="G19" s="17"/>
      <c r="H19" s="17"/>
      <c r="I19" s="1"/>
    </row>
    <row r="20" spans="1:18" ht="12.75" customHeight="1" thickBot="1" x14ac:dyDescent="0.25">
      <c r="A20" s="255"/>
      <c r="B20" s="256"/>
      <c r="C20" s="96"/>
      <c r="D20" s="97"/>
      <c r="E20" s="43">
        <f>ROUND(C20/12*D20,0)</f>
        <v>0</v>
      </c>
      <c r="F20" s="264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44" t="s">
        <v>0</v>
      </c>
      <c r="B21" s="45"/>
      <c r="C21" s="45"/>
      <c r="D21" s="46"/>
      <c r="E21" s="47">
        <f>SUM(E16:E20)</f>
        <v>0</v>
      </c>
      <c r="F21" s="264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48"/>
      <c r="B22" s="48"/>
      <c r="C22" s="48"/>
      <c r="D22" s="48"/>
      <c r="E22" s="48"/>
      <c r="F22" s="26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57" t="s">
        <v>73</v>
      </c>
      <c r="B23" s="258"/>
      <c r="C23" s="258"/>
      <c r="D23" s="258"/>
      <c r="E23" s="258"/>
      <c r="F23" s="259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60"/>
      <c r="B24" s="261"/>
      <c r="C24" s="261"/>
      <c r="D24" s="261"/>
      <c r="E24" s="261"/>
      <c r="F24" s="262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60"/>
      <c r="B25" s="261"/>
      <c r="C25" s="261"/>
      <c r="D25" s="261"/>
      <c r="E25" s="261"/>
      <c r="F25" s="262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60"/>
      <c r="B26" s="261"/>
      <c r="C26" s="261"/>
      <c r="D26" s="261"/>
      <c r="E26" s="261"/>
      <c r="F26" s="262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60"/>
      <c r="B27" s="261"/>
      <c r="C27" s="261"/>
      <c r="D27" s="261"/>
      <c r="E27" s="261"/>
      <c r="F27" s="262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60"/>
      <c r="B28" s="261"/>
      <c r="C28" s="261"/>
      <c r="D28" s="261"/>
      <c r="E28" s="261"/>
      <c r="F28" s="262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60"/>
      <c r="B29" s="261"/>
      <c r="C29" s="261"/>
      <c r="D29" s="261"/>
      <c r="E29" s="261"/>
      <c r="F29" s="262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60"/>
      <c r="B30" s="261"/>
      <c r="C30" s="261"/>
      <c r="D30" s="261"/>
      <c r="E30" s="261"/>
      <c r="F30" s="262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60"/>
      <c r="B31" s="261"/>
      <c r="C31" s="261"/>
      <c r="D31" s="261"/>
      <c r="E31" s="261"/>
      <c r="F31" s="262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60"/>
      <c r="B32" s="261"/>
      <c r="C32" s="261"/>
      <c r="D32" s="261"/>
      <c r="E32" s="261"/>
      <c r="F32" s="262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249" t="s">
        <v>51</v>
      </c>
      <c r="B33" s="250"/>
      <c r="C33" s="250"/>
      <c r="D33" s="250"/>
      <c r="E33" s="250"/>
      <c r="F33" s="25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52"/>
      <c r="B34" s="253"/>
      <c r="C34" s="253"/>
      <c r="D34" s="253"/>
      <c r="E34" s="253"/>
      <c r="F34" s="25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84" t="s">
        <v>52</v>
      </c>
      <c r="B35" s="85" t="s">
        <v>53</v>
      </c>
      <c r="C35" s="86" t="s">
        <v>54</v>
      </c>
      <c r="D35" s="84" t="s">
        <v>82</v>
      </c>
      <c r="E35" s="84" t="s">
        <v>55</v>
      </c>
      <c r="F35" s="87" t="s"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80"/>
      <c r="B36" s="80">
        <v>0</v>
      </c>
      <c r="C36" s="28">
        <v>36</v>
      </c>
      <c r="D36" s="80">
        <v>0</v>
      </c>
      <c r="E36" s="80">
        <v>0</v>
      </c>
      <c r="F36" s="29">
        <f>ROUND(+(B36/C36*D36)*E36%,0)</f>
        <v>0</v>
      </c>
      <c r="G36" s="1"/>
      <c r="H36" s="1"/>
    </row>
    <row r="37" spans="1:20" x14ac:dyDescent="0.2">
      <c r="A37" s="80"/>
      <c r="B37" s="80">
        <v>0</v>
      </c>
      <c r="C37" s="28">
        <v>36</v>
      </c>
      <c r="D37" s="80">
        <v>0</v>
      </c>
      <c r="E37" s="80">
        <v>0</v>
      </c>
      <c r="F37" s="29">
        <f t="shared" ref="F37:F44" si="0">ROUND(+(B37/C37*D37)*E37%,0)</f>
        <v>0</v>
      </c>
      <c r="G37" s="1"/>
      <c r="H37" s="1"/>
    </row>
    <row r="38" spans="1:20" x14ac:dyDescent="0.2">
      <c r="A38" s="80"/>
      <c r="B38" s="80">
        <v>0</v>
      </c>
      <c r="C38" s="28">
        <v>36</v>
      </c>
      <c r="D38" s="80">
        <v>0</v>
      </c>
      <c r="E38" s="80">
        <v>0</v>
      </c>
      <c r="F38" s="29">
        <f t="shared" si="0"/>
        <v>0</v>
      </c>
      <c r="G38" s="1"/>
      <c r="H38" s="1"/>
    </row>
    <row r="39" spans="1:20" x14ac:dyDescent="0.2">
      <c r="A39" s="80"/>
      <c r="B39" s="80">
        <v>0</v>
      </c>
      <c r="C39" s="28">
        <v>36</v>
      </c>
      <c r="D39" s="80">
        <v>0</v>
      </c>
      <c r="E39" s="80">
        <v>0</v>
      </c>
      <c r="F39" s="29">
        <f t="shared" si="0"/>
        <v>0</v>
      </c>
      <c r="G39" s="1"/>
      <c r="H39" s="1"/>
    </row>
    <row r="40" spans="1:20" x14ac:dyDescent="0.2">
      <c r="A40" s="80"/>
      <c r="B40" s="80">
        <v>0</v>
      </c>
      <c r="C40" s="28">
        <v>36</v>
      </c>
      <c r="D40" s="80">
        <v>0</v>
      </c>
      <c r="E40" s="80">
        <v>0</v>
      </c>
      <c r="F40" s="29">
        <f t="shared" si="0"/>
        <v>0</v>
      </c>
      <c r="G40" s="1"/>
      <c r="H40" s="1"/>
    </row>
    <row r="41" spans="1:20" x14ac:dyDescent="0.2">
      <c r="A41" s="80"/>
      <c r="B41" s="80">
        <v>0</v>
      </c>
      <c r="C41" s="28">
        <v>36</v>
      </c>
      <c r="D41" s="80">
        <v>0</v>
      </c>
      <c r="E41" s="80">
        <v>0</v>
      </c>
      <c r="F41" s="29">
        <f t="shared" si="0"/>
        <v>0</v>
      </c>
      <c r="G41" s="1"/>
      <c r="H41" s="1"/>
    </row>
    <row r="42" spans="1:20" x14ac:dyDescent="0.2">
      <c r="A42" s="80"/>
      <c r="B42" s="80">
        <v>0</v>
      </c>
      <c r="C42" s="28">
        <v>36</v>
      </c>
      <c r="D42" s="80">
        <v>0</v>
      </c>
      <c r="E42" s="80">
        <v>0</v>
      </c>
      <c r="F42" s="29">
        <f t="shared" si="0"/>
        <v>0</v>
      </c>
      <c r="G42" s="1"/>
      <c r="H42" s="1"/>
    </row>
    <row r="43" spans="1:20" x14ac:dyDescent="0.2">
      <c r="A43" s="80"/>
      <c r="B43" s="80">
        <v>0</v>
      </c>
      <c r="C43" s="28">
        <v>36</v>
      </c>
      <c r="D43" s="80">
        <v>0</v>
      </c>
      <c r="E43" s="80">
        <v>0</v>
      </c>
      <c r="F43" s="29">
        <f t="shared" si="0"/>
        <v>0</v>
      </c>
      <c r="G43" s="1"/>
      <c r="H43" s="1"/>
    </row>
    <row r="44" spans="1:20" ht="13.5" thickBot="1" x14ac:dyDescent="0.25">
      <c r="A44" s="80"/>
      <c r="B44" s="80">
        <v>0</v>
      </c>
      <c r="C44" s="28">
        <v>36</v>
      </c>
      <c r="D44" s="80">
        <v>0</v>
      </c>
      <c r="E44" s="80">
        <v>0</v>
      </c>
      <c r="F44" s="29">
        <f t="shared" si="0"/>
        <v>0</v>
      </c>
      <c r="G44" s="1"/>
      <c r="H44" s="1"/>
    </row>
    <row r="45" spans="1:20" ht="13.5" thickBot="1" x14ac:dyDescent="0.25">
      <c r="A45" s="31" t="s">
        <v>57</v>
      </c>
      <c r="B45" s="32">
        <f>SUM(B36:B44)</f>
        <v>0</v>
      </c>
      <c r="C45" s="182"/>
      <c r="D45" s="183"/>
      <c r="E45" s="184"/>
      <c r="F45" s="33">
        <f>SUM(F36:F44)</f>
        <v>0</v>
      </c>
      <c r="G45" s="1"/>
      <c r="H45" s="1"/>
    </row>
    <row r="48" spans="1:20" ht="27" customHeight="1" x14ac:dyDescent="0.2">
      <c r="A48" s="179" t="s">
        <v>105</v>
      </c>
      <c r="B48" s="179"/>
    </row>
    <row r="49" spans="1:2" ht="11.25" customHeight="1" x14ac:dyDescent="0.2">
      <c r="A49" s="80" t="s">
        <v>90</v>
      </c>
      <c r="B49" s="70"/>
    </row>
    <row r="50" spans="1:2" x14ac:dyDescent="0.2">
      <c r="A50" s="80" t="s">
        <v>91</v>
      </c>
      <c r="B50" s="70"/>
    </row>
    <row r="51" spans="1:2" x14ac:dyDescent="0.2">
      <c r="A51" s="80" t="s">
        <v>92</v>
      </c>
      <c r="B51" s="70"/>
    </row>
    <row r="52" spans="1:2" x14ac:dyDescent="0.2">
      <c r="A52" s="80" t="s">
        <v>94</v>
      </c>
      <c r="B52" s="70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E36:E44" name="Intervallo1_2_1"/>
    <protectedRange sqref="D36:D44" name="Intervallo1_2"/>
  </protectedRanges>
  <mergeCells count="34">
    <mergeCell ref="A48:B48"/>
    <mergeCell ref="C45:E45"/>
    <mergeCell ref="A33:F34"/>
    <mergeCell ref="A16:B16"/>
    <mergeCell ref="A17:B17"/>
    <mergeCell ref="A18:B18"/>
    <mergeCell ref="A19:B19"/>
    <mergeCell ref="A20:B20"/>
    <mergeCell ref="A23:F32"/>
    <mergeCell ref="F13:F22"/>
    <mergeCell ref="A15:E15"/>
    <mergeCell ref="A14:B14"/>
    <mergeCell ref="A13:E13"/>
    <mergeCell ref="A3:C3"/>
    <mergeCell ref="E8:F8"/>
    <mergeCell ref="E9:F9"/>
    <mergeCell ref="A7:B7"/>
    <mergeCell ref="A8:B8"/>
    <mergeCell ref="E10:F10"/>
    <mergeCell ref="A5:B5"/>
    <mergeCell ref="A6:B6"/>
    <mergeCell ref="C1:D1"/>
    <mergeCell ref="E11:F12"/>
    <mergeCell ref="E2:F3"/>
    <mergeCell ref="A11:B11"/>
    <mergeCell ref="A12:B12"/>
    <mergeCell ref="A4:B4"/>
    <mergeCell ref="E4:F4"/>
    <mergeCell ref="E5:F5"/>
    <mergeCell ref="E6:F6"/>
    <mergeCell ref="A9:B9"/>
    <mergeCell ref="A10:B10"/>
    <mergeCell ref="A2:C2"/>
    <mergeCell ref="E7:F7"/>
  </mergeCells>
  <pageMargins left="0.7" right="0.7" top="0.75" bottom="0.75" header="0.3" footer="0.3"/>
  <pageSetup paperSize="9" scale="47" orientation="portrait" r:id="rId1"/>
  <ignoredErrors>
    <ignoredError sqref="D6 D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Normal="100" workbookViewId="0">
      <selection activeCell="C36" sqref="C36:C44"/>
    </sheetView>
  </sheetViews>
  <sheetFormatPr defaultRowHeight="12.75" x14ac:dyDescent="0.2"/>
  <cols>
    <col min="1" max="1" width="48.7109375" bestFit="1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34" t="s">
        <v>39</v>
      </c>
      <c r="B1" s="35" t="s">
        <v>34</v>
      </c>
      <c r="C1" s="227"/>
      <c r="D1" s="228"/>
      <c r="E1" s="36" t="s">
        <v>49</v>
      </c>
      <c r="F1" s="88"/>
      <c r="G1" s="13"/>
      <c r="H1" s="14"/>
      <c r="I1" s="14"/>
      <c r="J1" s="15"/>
    </row>
    <row r="2" spans="1:16" ht="24.95" customHeight="1" thickBot="1" x14ac:dyDescent="0.3">
      <c r="A2" s="148" t="s">
        <v>7</v>
      </c>
      <c r="B2" s="156"/>
      <c r="C2" s="149"/>
      <c r="D2" s="89">
        <f>C6+C7+C8+C9+C10</f>
        <v>0</v>
      </c>
      <c r="E2" s="231" t="s">
        <v>66</v>
      </c>
      <c r="F2" s="232"/>
      <c r="I2" s="1"/>
      <c r="J2" s="1"/>
    </row>
    <row r="3" spans="1:16" ht="24.95" customHeight="1" thickBot="1" x14ac:dyDescent="0.3">
      <c r="A3" s="148" t="s">
        <v>33</v>
      </c>
      <c r="B3" s="156"/>
      <c r="C3" s="156"/>
      <c r="D3" s="37">
        <f>D2+C5</f>
        <v>0</v>
      </c>
      <c r="E3" s="233"/>
      <c r="F3" s="234"/>
      <c r="I3" s="1"/>
      <c r="J3" s="1"/>
    </row>
    <row r="4" spans="1:16" ht="24.95" customHeight="1" thickBot="1" x14ac:dyDescent="0.25">
      <c r="A4" s="239" t="s">
        <v>1</v>
      </c>
      <c r="B4" s="240"/>
      <c r="C4" s="38" t="s">
        <v>10</v>
      </c>
      <c r="D4" s="39" t="s">
        <v>2</v>
      </c>
      <c r="E4" s="241" t="s">
        <v>3</v>
      </c>
      <c r="F4" s="242"/>
      <c r="G4" s="2"/>
      <c r="H4" s="2"/>
      <c r="I4" s="3"/>
      <c r="J4" s="1"/>
      <c r="K4" s="1"/>
      <c r="L4" s="1"/>
    </row>
    <row r="5" spans="1:16" ht="69" customHeight="1" x14ac:dyDescent="0.2">
      <c r="A5" s="223" t="s">
        <v>59</v>
      </c>
      <c r="B5" s="224"/>
      <c r="C5" s="40">
        <f>E21</f>
        <v>0</v>
      </c>
      <c r="D5" s="10" t="e">
        <f>C5/$D$3</f>
        <v>#DIV/0!</v>
      </c>
      <c r="E5" s="243" t="s">
        <v>64</v>
      </c>
      <c r="F5" s="244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25" t="s">
        <v>60</v>
      </c>
      <c r="B6" s="226"/>
      <c r="C6" s="90"/>
      <c r="D6" s="6" t="e">
        <f>C6/$C$11</f>
        <v>#DIV/0!</v>
      </c>
      <c r="E6" s="245" t="s">
        <v>45</v>
      </c>
      <c r="F6" s="246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25" t="s">
        <v>61</v>
      </c>
      <c r="B7" s="226"/>
      <c r="C7" s="41">
        <f>ROUND((C5+C6)*0.6,0)</f>
        <v>0</v>
      </c>
      <c r="D7" s="6" t="e">
        <f>C7/$C$11</f>
        <v>#DIV/0!</v>
      </c>
      <c r="E7" s="245" t="s">
        <v>50</v>
      </c>
      <c r="F7" s="246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25" t="s">
        <v>62</v>
      </c>
      <c r="B8" s="226"/>
      <c r="C8" s="41">
        <f>F45</f>
        <v>0</v>
      </c>
      <c r="D8" s="6" t="e">
        <f>C8/$C$11</f>
        <v>#DIV/0!</v>
      </c>
      <c r="E8" s="245" t="s">
        <v>65</v>
      </c>
      <c r="F8" s="246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25" t="s">
        <v>63</v>
      </c>
      <c r="B9" s="226"/>
      <c r="C9" s="90"/>
      <c r="D9" s="6" t="e">
        <f>C9/$C$11</f>
        <v>#DIV/0!</v>
      </c>
      <c r="E9" s="245" t="s">
        <v>4</v>
      </c>
      <c r="F9" s="246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47" t="s">
        <v>79</v>
      </c>
      <c r="B10" s="248"/>
      <c r="C10" s="91"/>
      <c r="D10" s="20" t="e">
        <f>C10/$C$11</f>
        <v>#DIV/0!</v>
      </c>
      <c r="E10" s="221" t="s">
        <v>77</v>
      </c>
      <c r="F10" s="222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35" t="s">
        <v>0</v>
      </c>
      <c r="B11" s="236"/>
      <c r="C11" s="22">
        <f>SUM(C5:C10)</f>
        <v>0</v>
      </c>
      <c r="D11" s="42" t="e">
        <f>SUM(D5:D10)</f>
        <v>#DIV/0!</v>
      </c>
      <c r="E11" s="229"/>
      <c r="F11" s="23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37" t="s">
        <v>43</v>
      </c>
      <c r="B12" s="238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9"/>
      <c r="F12" s="230"/>
      <c r="G12" s="2"/>
      <c r="H12" s="2"/>
      <c r="I12" s="3"/>
      <c r="J12" s="1"/>
      <c r="K12" s="1"/>
      <c r="L12" s="1"/>
    </row>
    <row r="13" spans="1:16" ht="19.5" customHeight="1" thickBot="1" x14ac:dyDescent="0.3">
      <c r="A13" s="270" t="s">
        <v>13</v>
      </c>
      <c r="B13" s="271"/>
      <c r="C13" s="271"/>
      <c r="D13" s="271"/>
      <c r="E13" s="271"/>
      <c r="F13" s="263" t="s">
        <v>67</v>
      </c>
      <c r="G13" s="17"/>
      <c r="H13" s="17"/>
      <c r="I13" s="7"/>
    </row>
    <row r="14" spans="1:16" ht="63.75" thickBot="1" x14ac:dyDescent="0.25">
      <c r="A14" s="268" t="s">
        <v>6</v>
      </c>
      <c r="B14" s="269"/>
      <c r="C14" s="24" t="s">
        <v>11</v>
      </c>
      <c r="D14" s="23" t="s">
        <v>12</v>
      </c>
      <c r="E14" s="25" t="s">
        <v>42</v>
      </c>
      <c r="F14" s="264"/>
      <c r="G14" s="17"/>
      <c r="H14" s="17"/>
      <c r="I14" s="7"/>
    </row>
    <row r="15" spans="1:16" ht="15" customHeight="1" thickBot="1" x14ac:dyDescent="0.25">
      <c r="A15" s="266" t="s">
        <v>74</v>
      </c>
      <c r="B15" s="267"/>
      <c r="C15" s="267"/>
      <c r="D15" s="267"/>
      <c r="E15" s="267"/>
      <c r="F15" s="264"/>
      <c r="G15" s="17"/>
      <c r="H15" s="17"/>
      <c r="I15" s="7"/>
    </row>
    <row r="16" spans="1:16" ht="12.75" customHeight="1" thickBot="1" x14ac:dyDescent="0.25">
      <c r="A16" s="255"/>
      <c r="B16" s="256"/>
      <c r="C16" s="92"/>
      <c r="D16" s="93"/>
      <c r="E16" s="43">
        <f>ROUND(C16/12*D16,0)</f>
        <v>0</v>
      </c>
      <c r="F16" s="264"/>
      <c r="G16" s="17"/>
      <c r="H16" s="17"/>
      <c r="I16" s="1"/>
    </row>
    <row r="17" spans="1:18" ht="12.75" customHeight="1" thickBot="1" x14ac:dyDescent="0.25">
      <c r="A17" s="255"/>
      <c r="B17" s="256"/>
      <c r="C17" s="94"/>
      <c r="D17" s="95"/>
      <c r="E17" s="43">
        <f>ROUND(C17/12*D17,0)</f>
        <v>0</v>
      </c>
      <c r="F17" s="264"/>
      <c r="G17" s="17"/>
      <c r="H17" s="17"/>
      <c r="I17" s="1"/>
    </row>
    <row r="18" spans="1:18" ht="12.75" customHeight="1" thickBot="1" x14ac:dyDescent="0.25">
      <c r="A18" s="255"/>
      <c r="B18" s="256"/>
      <c r="C18" s="96"/>
      <c r="D18" s="97"/>
      <c r="E18" s="43">
        <f>ROUND(C18/12*D18,0)</f>
        <v>0</v>
      </c>
      <c r="F18" s="264"/>
      <c r="G18" s="17"/>
      <c r="H18" s="17"/>
      <c r="I18" s="1"/>
    </row>
    <row r="19" spans="1:18" ht="12.75" customHeight="1" thickBot="1" x14ac:dyDescent="0.25">
      <c r="A19" s="255"/>
      <c r="B19" s="256"/>
      <c r="C19" s="94"/>
      <c r="D19" s="95"/>
      <c r="E19" s="43">
        <f>ROUND(C19/12*D19,0)</f>
        <v>0</v>
      </c>
      <c r="F19" s="264"/>
      <c r="G19" s="17"/>
      <c r="H19" s="17"/>
      <c r="I19" s="1"/>
    </row>
    <row r="20" spans="1:18" ht="12.75" customHeight="1" thickBot="1" x14ac:dyDescent="0.25">
      <c r="A20" s="255"/>
      <c r="B20" s="256"/>
      <c r="C20" s="96"/>
      <c r="D20" s="97"/>
      <c r="E20" s="43">
        <f>ROUND(C20/12*D20,0)</f>
        <v>0</v>
      </c>
      <c r="F20" s="264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44" t="s">
        <v>0</v>
      </c>
      <c r="B21" s="45"/>
      <c r="C21" s="45"/>
      <c r="D21" s="46"/>
      <c r="E21" s="47">
        <f>SUM(E16:E20)</f>
        <v>0</v>
      </c>
      <c r="F21" s="264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48"/>
      <c r="B22" s="48"/>
      <c r="C22" s="48"/>
      <c r="D22" s="48"/>
      <c r="E22" s="48"/>
      <c r="F22" s="26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57" t="s">
        <v>73</v>
      </c>
      <c r="B23" s="258"/>
      <c r="C23" s="258"/>
      <c r="D23" s="258"/>
      <c r="E23" s="258"/>
      <c r="F23" s="259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60"/>
      <c r="B24" s="261"/>
      <c r="C24" s="261"/>
      <c r="D24" s="261"/>
      <c r="E24" s="261"/>
      <c r="F24" s="262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60"/>
      <c r="B25" s="261"/>
      <c r="C25" s="261"/>
      <c r="D25" s="261"/>
      <c r="E25" s="261"/>
      <c r="F25" s="262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60"/>
      <c r="B26" s="261"/>
      <c r="C26" s="261"/>
      <c r="D26" s="261"/>
      <c r="E26" s="261"/>
      <c r="F26" s="262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60"/>
      <c r="B27" s="261"/>
      <c r="C27" s="261"/>
      <c r="D27" s="261"/>
      <c r="E27" s="261"/>
      <c r="F27" s="262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60"/>
      <c r="B28" s="261"/>
      <c r="C28" s="261"/>
      <c r="D28" s="261"/>
      <c r="E28" s="261"/>
      <c r="F28" s="262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60"/>
      <c r="B29" s="261"/>
      <c r="C29" s="261"/>
      <c r="D29" s="261"/>
      <c r="E29" s="261"/>
      <c r="F29" s="262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60"/>
      <c r="B30" s="261"/>
      <c r="C30" s="261"/>
      <c r="D30" s="261"/>
      <c r="E30" s="261"/>
      <c r="F30" s="262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60"/>
      <c r="B31" s="261"/>
      <c r="C31" s="261"/>
      <c r="D31" s="261"/>
      <c r="E31" s="261"/>
      <c r="F31" s="262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60"/>
      <c r="B32" s="261"/>
      <c r="C32" s="261"/>
      <c r="D32" s="261"/>
      <c r="E32" s="261"/>
      <c r="F32" s="262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249" t="s">
        <v>51</v>
      </c>
      <c r="B33" s="250"/>
      <c r="C33" s="250"/>
      <c r="D33" s="250"/>
      <c r="E33" s="250"/>
      <c r="F33" s="25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52"/>
      <c r="B34" s="253"/>
      <c r="C34" s="253"/>
      <c r="D34" s="253"/>
      <c r="E34" s="253"/>
      <c r="F34" s="25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84" t="s">
        <v>52</v>
      </c>
      <c r="B35" s="85" t="s">
        <v>53</v>
      </c>
      <c r="C35" s="86" t="s">
        <v>54</v>
      </c>
      <c r="D35" s="84" t="s">
        <v>82</v>
      </c>
      <c r="E35" s="84" t="s">
        <v>55</v>
      </c>
      <c r="F35" s="87" t="s"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80"/>
      <c r="B36" s="80">
        <v>0</v>
      </c>
      <c r="C36" s="28">
        <v>36</v>
      </c>
      <c r="D36" s="80">
        <v>0</v>
      </c>
      <c r="E36" s="80">
        <v>0</v>
      </c>
      <c r="F36" s="29">
        <f>ROUND(+(B36/C36*D36)*E36%,0)</f>
        <v>0</v>
      </c>
      <c r="G36" s="1"/>
      <c r="H36" s="1"/>
    </row>
    <row r="37" spans="1:20" x14ac:dyDescent="0.2">
      <c r="A37" s="80"/>
      <c r="B37" s="80">
        <v>0</v>
      </c>
      <c r="C37" s="28">
        <v>36</v>
      </c>
      <c r="D37" s="80">
        <v>0</v>
      </c>
      <c r="E37" s="80">
        <v>0</v>
      </c>
      <c r="F37" s="29">
        <f t="shared" ref="F37:F44" si="0">ROUND(+(B37/C37*D37)*E37%,0)</f>
        <v>0</v>
      </c>
      <c r="G37" s="1"/>
      <c r="H37" s="1"/>
    </row>
    <row r="38" spans="1:20" x14ac:dyDescent="0.2">
      <c r="A38" s="80"/>
      <c r="B38" s="80">
        <v>0</v>
      </c>
      <c r="C38" s="28">
        <v>36</v>
      </c>
      <c r="D38" s="80">
        <v>0</v>
      </c>
      <c r="E38" s="80">
        <v>0</v>
      </c>
      <c r="F38" s="29">
        <f t="shared" si="0"/>
        <v>0</v>
      </c>
      <c r="G38" s="1"/>
      <c r="H38" s="1"/>
    </row>
    <row r="39" spans="1:20" x14ac:dyDescent="0.2">
      <c r="A39" s="80"/>
      <c r="B39" s="80">
        <v>0</v>
      </c>
      <c r="C39" s="28">
        <v>36</v>
      </c>
      <c r="D39" s="80">
        <v>0</v>
      </c>
      <c r="E39" s="80">
        <v>0</v>
      </c>
      <c r="F39" s="29">
        <f t="shared" si="0"/>
        <v>0</v>
      </c>
      <c r="G39" s="1"/>
      <c r="H39" s="1"/>
    </row>
    <row r="40" spans="1:20" x14ac:dyDescent="0.2">
      <c r="A40" s="80"/>
      <c r="B40" s="80">
        <v>0</v>
      </c>
      <c r="C40" s="28">
        <v>36</v>
      </c>
      <c r="D40" s="80">
        <v>0</v>
      </c>
      <c r="E40" s="80">
        <v>0</v>
      </c>
      <c r="F40" s="29">
        <f t="shared" si="0"/>
        <v>0</v>
      </c>
      <c r="G40" s="1"/>
      <c r="H40" s="1"/>
    </row>
    <row r="41" spans="1:20" x14ac:dyDescent="0.2">
      <c r="A41" s="80"/>
      <c r="B41" s="80">
        <v>0</v>
      </c>
      <c r="C41" s="28">
        <v>36</v>
      </c>
      <c r="D41" s="80">
        <v>0</v>
      </c>
      <c r="E41" s="80">
        <v>0</v>
      </c>
      <c r="F41" s="29">
        <f t="shared" si="0"/>
        <v>0</v>
      </c>
      <c r="G41" s="1"/>
      <c r="H41" s="1"/>
    </row>
    <row r="42" spans="1:20" x14ac:dyDescent="0.2">
      <c r="A42" s="80"/>
      <c r="B42" s="80">
        <v>0</v>
      </c>
      <c r="C42" s="28">
        <v>36</v>
      </c>
      <c r="D42" s="80">
        <v>0</v>
      </c>
      <c r="E42" s="80">
        <v>0</v>
      </c>
      <c r="F42" s="29">
        <f t="shared" si="0"/>
        <v>0</v>
      </c>
      <c r="G42" s="1"/>
      <c r="H42" s="1"/>
    </row>
    <row r="43" spans="1:20" x14ac:dyDescent="0.2">
      <c r="A43" s="80"/>
      <c r="B43" s="80">
        <v>0</v>
      </c>
      <c r="C43" s="28">
        <v>36</v>
      </c>
      <c r="D43" s="80">
        <v>0</v>
      </c>
      <c r="E43" s="80">
        <v>0</v>
      </c>
      <c r="F43" s="29">
        <f t="shared" si="0"/>
        <v>0</v>
      </c>
      <c r="G43" s="1"/>
      <c r="H43" s="1"/>
    </row>
    <row r="44" spans="1:20" ht="13.5" thickBot="1" x14ac:dyDescent="0.25">
      <c r="A44" s="80"/>
      <c r="B44" s="80">
        <v>0</v>
      </c>
      <c r="C44" s="28">
        <v>36</v>
      </c>
      <c r="D44" s="80">
        <v>0</v>
      </c>
      <c r="E44" s="80">
        <v>0</v>
      </c>
      <c r="F44" s="29">
        <f t="shared" si="0"/>
        <v>0</v>
      </c>
      <c r="G44" s="1"/>
      <c r="H44" s="1"/>
    </row>
    <row r="45" spans="1:20" ht="13.5" thickBot="1" x14ac:dyDescent="0.25">
      <c r="A45" s="31" t="s">
        <v>57</v>
      </c>
      <c r="B45" s="32">
        <f>SUM(B36:B44)</f>
        <v>0</v>
      </c>
      <c r="C45" s="182"/>
      <c r="D45" s="183"/>
      <c r="E45" s="184"/>
      <c r="F45" s="33">
        <f>SUM(F36:F44)</f>
        <v>0</v>
      </c>
      <c r="G45" s="1"/>
      <c r="H45" s="1"/>
    </row>
    <row r="48" spans="1:20" ht="27" customHeight="1" x14ac:dyDescent="0.2">
      <c r="A48" s="179" t="s">
        <v>105</v>
      </c>
      <c r="B48" s="179"/>
    </row>
    <row r="49" spans="1:2" x14ac:dyDescent="0.2">
      <c r="A49" s="80" t="s">
        <v>90</v>
      </c>
      <c r="B49" s="70"/>
    </row>
    <row r="50" spans="1:2" x14ac:dyDescent="0.2">
      <c r="A50" s="80" t="s">
        <v>91</v>
      </c>
      <c r="B50" s="70"/>
    </row>
    <row r="51" spans="1:2" x14ac:dyDescent="0.2">
      <c r="A51" s="80" t="s">
        <v>92</v>
      </c>
      <c r="B51" s="70"/>
    </row>
    <row r="52" spans="1:2" x14ac:dyDescent="0.2">
      <c r="A52" s="80" t="s">
        <v>94</v>
      </c>
      <c r="B52" s="70"/>
    </row>
  </sheetData>
  <protectedRanges>
    <protectedRange sqref="C6" name="Intervallo2_2"/>
    <protectedRange sqref="C9:C10" name="Intervallo3_1"/>
    <protectedRange sqref="A16:C20" name="Intervallo1_1_1"/>
    <protectedRange sqref="D16:D20" name="Intervallo2_1_1"/>
    <protectedRange sqref="A36:B44 E36:E44" name="Intervallo1_2_1"/>
    <protectedRange sqref="D36:D44" name="Intervallo1_2"/>
  </protectedRanges>
  <mergeCells count="34">
    <mergeCell ref="A48:B48"/>
    <mergeCell ref="C45:E45"/>
    <mergeCell ref="C1:D1"/>
    <mergeCell ref="E2:F3"/>
    <mergeCell ref="A9:B9"/>
    <mergeCell ref="A10:B10"/>
    <mergeCell ref="A2:C2"/>
    <mergeCell ref="A3:C3"/>
    <mergeCell ref="E4:F4"/>
    <mergeCell ref="A4:B4"/>
    <mergeCell ref="E5:F5"/>
    <mergeCell ref="A5:B5"/>
    <mergeCell ref="E6:F6"/>
    <mergeCell ref="A6:B6"/>
    <mergeCell ref="E7:F7"/>
    <mergeCell ref="A7:B7"/>
    <mergeCell ref="A8:B8"/>
    <mergeCell ref="F13:F22"/>
    <mergeCell ref="E11:F12"/>
    <mergeCell ref="E8:F8"/>
    <mergeCell ref="E9:F9"/>
    <mergeCell ref="A11:B11"/>
    <mergeCell ref="A33:F34"/>
    <mergeCell ref="A12:B12"/>
    <mergeCell ref="E10:F10"/>
    <mergeCell ref="A14:B14"/>
    <mergeCell ref="A16:B16"/>
    <mergeCell ref="A13:E13"/>
    <mergeCell ref="A17:B17"/>
    <mergeCell ref="A23:F32"/>
    <mergeCell ref="A18:B18"/>
    <mergeCell ref="A19:B19"/>
    <mergeCell ref="A20:B20"/>
    <mergeCell ref="A15:E15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>
      <selection activeCell="C36" sqref="C36:C44"/>
    </sheetView>
  </sheetViews>
  <sheetFormatPr defaultRowHeight="12.75" x14ac:dyDescent="0.2"/>
  <cols>
    <col min="1" max="1" width="48.7109375" bestFit="1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34" t="s">
        <v>108</v>
      </c>
      <c r="B1" s="35" t="s">
        <v>34</v>
      </c>
      <c r="C1" s="227"/>
      <c r="D1" s="228"/>
      <c r="E1" s="36" t="s">
        <v>49</v>
      </c>
      <c r="F1" s="88"/>
      <c r="G1" s="13"/>
      <c r="H1" s="14"/>
      <c r="I1" s="14"/>
      <c r="J1" s="15"/>
    </row>
    <row r="2" spans="1:16" ht="24.95" customHeight="1" thickBot="1" x14ac:dyDescent="0.3">
      <c r="A2" s="148" t="s">
        <v>7</v>
      </c>
      <c r="B2" s="156"/>
      <c r="C2" s="149"/>
      <c r="D2" s="89">
        <f>C6+C7+C8+C9+C10</f>
        <v>0</v>
      </c>
      <c r="E2" s="231" t="s">
        <v>96</v>
      </c>
      <c r="F2" s="232"/>
      <c r="I2" s="1"/>
      <c r="J2" s="1"/>
    </row>
    <row r="3" spans="1:16" ht="24.95" customHeight="1" thickBot="1" x14ac:dyDescent="0.3">
      <c r="A3" s="148" t="s">
        <v>33</v>
      </c>
      <c r="B3" s="156"/>
      <c r="C3" s="156"/>
      <c r="D3" s="37">
        <f>D2+C5</f>
        <v>0</v>
      </c>
      <c r="E3" s="233"/>
      <c r="F3" s="234"/>
      <c r="I3" s="1"/>
      <c r="J3" s="1"/>
    </row>
    <row r="4" spans="1:16" ht="24.95" customHeight="1" thickBot="1" x14ac:dyDescent="0.25">
      <c r="A4" s="239" t="s">
        <v>1</v>
      </c>
      <c r="B4" s="240"/>
      <c r="C4" s="38" t="s">
        <v>10</v>
      </c>
      <c r="D4" s="39" t="s">
        <v>2</v>
      </c>
      <c r="E4" s="241" t="s">
        <v>3</v>
      </c>
      <c r="F4" s="242"/>
      <c r="G4" s="2"/>
      <c r="H4" s="2"/>
      <c r="I4" s="3"/>
      <c r="J4" s="1"/>
      <c r="K4" s="1"/>
      <c r="L4" s="1"/>
    </row>
    <row r="5" spans="1:16" ht="69" customHeight="1" x14ac:dyDescent="0.2">
      <c r="A5" s="223" t="s">
        <v>59</v>
      </c>
      <c r="B5" s="224"/>
      <c r="C5" s="40">
        <f>E21</f>
        <v>0</v>
      </c>
      <c r="D5" s="10" t="e">
        <f>C5/$D$3</f>
        <v>#DIV/0!</v>
      </c>
      <c r="E5" s="243" t="s">
        <v>64</v>
      </c>
      <c r="F5" s="244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25" t="s">
        <v>60</v>
      </c>
      <c r="B6" s="226"/>
      <c r="C6" s="90"/>
      <c r="D6" s="6" t="e">
        <f>C6/$C$11</f>
        <v>#DIV/0!</v>
      </c>
      <c r="E6" s="245" t="s">
        <v>45</v>
      </c>
      <c r="F6" s="246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25" t="s">
        <v>61</v>
      </c>
      <c r="B7" s="226"/>
      <c r="C7" s="41">
        <f>ROUND((C5+C6)*0.6,0)</f>
        <v>0</v>
      </c>
      <c r="D7" s="6" t="e">
        <f>C7/$C$11</f>
        <v>#DIV/0!</v>
      </c>
      <c r="E7" s="245" t="s">
        <v>50</v>
      </c>
      <c r="F7" s="246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25" t="s">
        <v>62</v>
      </c>
      <c r="B8" s="226"/>
      <c r="C8" s="41">
        <f>F45</f>
        <v>0</v>
      </c>
      <c r="D8" s="6" t="e">
        <f>C8/$C$11</f>
        <v>#DIV/0!</v>
      </c>
      <c r="E8" s="245" t="s">
        <v>65</v>
      </c>
      <c r="F8" s="246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25" t="s">
        <v>63</v>
      </c>
      <c r="B9" s="226"/>
      <c r="C9" s="90"/>
      <c r="D9" s="6" t="e">
        <f>C9/$C$11</f>
        <v>#DIV/0!</v>
      </c>
      <c r="E9" s="245" t="s">
        <v>4</v>
      </c>
      <c r="F9" s="246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47" t="s">
        <v>109</v>
      </c>
      <c r="B10" s="248"/>
      <c r="C10" s="91"/>
      <c r="D10" s="20" t="e">
        <f>C10/$C$11</f>
        <v>#DIV/0!</v>
      </c>
      <c r="E10" s="221" t="s">
        <v>77</v>
      </c>
      <c r="F10" s="222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35" t="s">
        <v>0</v>
      </c>
      <c r="B11" s="236"/>
      <c r="C11" s="22">
        <f>SUM(C5:C10)</f>
        <v>0</v>
      </c>
      <c r="D11" s="42" t="e">
        <f>SUM(D5:D10)</f>
        <v>#DIV/0!</v>
      </c>
      <c r="E11" s="229"/>
      <c r="F11" s="23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37" t="s">
        <v>43</v>
      </c>
      <c r="B12" s="238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9"/>
      <c r="F12" s="230"/>
      <c r="G12" s="2"/>
      <c r="H12" s="2"/>
      <c r="I12" s="3"/>
      <c r="J12" s="1"/>
      <c r="K12" s="1"/>
      <c r="L12" s="1"/>
    </row>
    <row r="13" spans="1:16" ht="19.5" customHeight="1" thickBot="1" x14ac:dyDescent="0.3">
      <c r="A13" s="270" t="s">
        <v>13</v>
      </c>
      <c r="B13" s="271"/>
      <c r="C13" s="271"/>
      <c r="D13" s="271"/>
      <c r="E13" s="271"/>
      <c r="F13" s="263" t="s">
        <v>96</v>
      </c>
      <c r="G13" s="17"/>
      <c r="H13" s="17"/>
      <c r="I13" s="7"/>
    </row>
    <row r="14" spans="1:16" ht="63.75" thickBot="1" x14ac:dyDescent="0.25">
      <c r="A14" s="268" t="s">
        <v>6</v>
      </c>
      <c r="B14" s="269"/>
      <c r="C14" s="24" t="s">
        <v>11</v>
      </c>
      <c r="D14" s="23" t="s">
        <v>12</v>
      </c>
      <c r="E14" s="25" t="s">
        <v>42</v>
      </c>
      <c r="F14" s="264"/>
      <c r="G14" s="17"/>
      <c r="H14" s="17"/>
      <c r="I14" s="7"/>
    </row>
    <row r="15" spans="1:16" ht="15" customHeight="1" thickBot="1" x14ac:dyDescent="0.25">
      <c r="A15" s="266" t="s">
        <v>74</v>
      </c>
      <c r="B15" s="267"/>
      <c r="C15" s="267"/>
      <c r="D15" s="267"/>
      <c r="E15" s="267"/>
      <c r="F15" s="264"/>
      <c r="G15" s="17"/>
      <c r="H15" s="17"/>
      <c r="I15" s="7"/>
    </row>
    <row r="16" spans="1:16" ht="12.75" customHeight="1" thickBot="1" x14ac:dyDescent="0.25">
      <c r="A16" s="255"/>
      <c r="B16" s="256"/>
      <c r="C16" s="92"/>
      <c r="D16" s="93"/>
      <c r="E16" s="43">
        <f>ROUND(C16/12*D16,0)</f>
        <v>0</v>
      </c>
      <c r="F16" s="264"/>
      <c r="G16" s="17"/>
      <c r="H16" s="17"/>
      <c r="I16" s="1"/>
    </row>
    <row r="17" spans="1:18" ht="12.75" customHeight="1" thickBot="1" x14ac:dyDescent="0.25">
      <c r="A17" s="255"/>
      <c r="B17" s="256"/>
      <c r="C17" s="94"/>
      <c r="D17" s="95"/>
      <c r="E17" s="43">
        <f>ROUND(C17/12*D17,0)</f>
        <v>0</v>
      </c>
      <c r="F17" s="264"/>
      <c r="G17" s="17"/>
      <c r="H17" s="17"/>
      <c r="I17" s="1"/>
    </row>
    <row r="18" spans="1:18" ht="12.75" customHeight="1" thickBot="1" x14ac:dyDescent="0.25">
      <c r="A18" s="255"/>
      <c r="B18" s="256"/>
      <c r="C18" s="96"/>
      <c r="D18" s="97"/>
      <c r="E18" s="43">
        <f>ROUND(C18/12*D18,0)</f>
        <v>0</v>
      </c>
      <c r="F18" s="264"/>
      <c r="G18" s="17"/>
      <c r="H18" s="17"/>
      <c r="I18" s="1"/>
    </row>
    <row r="19" spans="1:18" ht="12.75" customHeight="1" thickBot="1" x14ac:dyDescent="0.25">
      <c r="A19" s="255"/>
      <c r="B19" s="256"/>
      <c r="C19" s="94"/>
      <c r="D19" s="95"/>
      <c r="E19" s="43">
        <f>ROUND(C19/12*D19,0)</f>
        <v>0</v>
      </c>
      <c r="F19" s="264"/>
      <c r="G19" s="17"/>
      <c r="H19" s="17"/>
      <c r="I19" s="1"/>
    </row>
    <row r="20" spans="1:18" ht="12.75" customHeight="1" thickBot="1" x14ac:dyDescent="0.25">
      <c r="A20" s="255"/>
      <c r="B20" s="256"/>
      <c r="C20" s="96"/>
      <c r="D20" s="97"/>
      <c r="E20" s="43">
        <f>ROUND(C20/12*D20,0)</f>
        <v>0</v>
      </c>
      <c r="F20" s="264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44" t="s">
        <v>0</v>
      </c>
      <c r="B21" s="45"/>
      <c r="C21" s="45"/>
      <c r="D21" s="46"/>
      <c r="E21" s="47">
        <f>SUM(E16:E20)</f>
        <v>0</v>
      </c>
      <c r="F21" s="264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48"/>
      <c r="B22" s="48"/>
      <c r="C22" s="48"/>
      <c r="D22" s="48"/>
      <c r="E22" s="48"/>
      <c r="F22" s="26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57" t="s">
        <v>73</v>
      </c>
      <c r="B23" s="258"/>
      <c r="C23" s="258"/>
      <c r="D23" s="258"/>
      <c r="E23" s="258"/>
      <c r="F23" s="259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60"/>
      <c r="B24" s="261"/>
      <c r="C24" s="261"/>
      <c r="D24" s="261"/>
      <c r="E24" s="261"/>
      <c r="F24" s="262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60"/>
      <c r="B25" s="261"/>
      <c r="C25" s="261"/>
      <c r="D25" s="261"/>
      <c r="E25" s="261"/>
      <c r="F25" s="262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60"/>
      <c r="B26" s="261"/>
      <c r="C26" s="261"/>
      <c r="D26" s="261"/>
      <c r="E26" s="261"/>
      <c r="F26" s="262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60"/>
      <c r="B27" s="261"/>
      <c r="C27" s="261"/>
      <c r="D27" s="261"/>
      <c r="E27" s="261"/>
      <c r="F27" s="262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60"/>
      <c r="B28" s="261"/>
      <c r="C28" s="261"/>
      <c r="D28" s="261"/>
      <c r="E28" s="261"/>
      <c r="F28" s="262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60"/>
      <c r="B29" s="261"/>
      <c r="C29" s="261"/>
      <c r="D29" s="261"/>
      <c r="E29" s="261"/>
      <c r="F29" s="262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60"/>
      <c r="B30" s="261"/>
      <c r="C30" s="261"/>
      <c r="D30" s="261"/>
      <c r="E30" s="261"/>
      <c r="F30" s="262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60"/>
      <c r="B31" s="261"/>
      <c r="C31" s="261"/>
      <c r="D31" s="261"/>
      <c r="E31" s="261"/>
      <c r="F31" s="262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60"/>
      <c r="B32" s="261"/>
      <c r="C32" s="261"/>
      <c r="D32" s="261"/>
      <c r="E32" s="261"/>
      <c r="F32" s="262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249" t="s">
        <v>51</v>
      </c>
      <c r="B33" s="250"/>
      <c r="C33" s="250"/>
      <c r="D33" s="250"/>
      <c r="E33" s="250"/>
      <c r="F33" s="25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52"/>
      <c r="B34" s="253"/>
      <c r="C34" s="253"/>
      <c r="D34" s="253"/>
      <c r="E34" s="253"/>
      <c r="F34" s="25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84" t="s">
        <v>52</v>
      </c>
      <c r="B35" s="85" t="s">
        <v>53</v>
      </c>
      <c r="C35" s="86" t="s">
        <v>54</v>
      </c>
      <c r="D35" s="84" t="s">
        <v>82</v>
      </c>
      <c r="E35" s="84" t="s">
        <v>55</v>
      </c>
      <c r="F35" s="87" t="s"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80"/>
      <c r="B36" s="80">
        <v>0</v>
      </c>
      <c r="C36" s="28">
        <v>36</v>
      </c>
      <c r="D36" s="80">
        <v>0</v>
      </c>
      <c r="E36" s="80">
        <v>0</v>
      </c>
      <c r="F36" s="29">
        <f>ROUND(+(B36/C36*D36)*E36%,0)</f>
        <v>0</v>
      </c>
      <c r="G36" s="1"/>
      <c r="H36" s="1"/>
    </row>
    <row r="37" spans="1:20" x14ac:dyDescent="0.2">
      <c r="A37" s="80"/>
      <c r="B37" s="80">
        <v>0</v>
      </c>
      <c r="C37" s="28">
        <v>36</v>
      </c>
      <c r="D37" s="80">
        <v>0</v>
      </c>
      <c r="E37" s="80">
        <v>0</v>
      </c>
      <c r="F37" s="29">
        <f t="shared" ref="F37:F44" si="0">ROUND(+(B37/C37*D37)*E37%,0)</f>
        <v>0</v>
      </c>
      <c r="G37" s="1"/>
      <c r="H37" s="1"/>
    </row>
    <row r="38" spans="1:20" x14ac:dyDescent="0.2">
      <c r="A38" s="80"/>
      <c r="B38" s="80">
        <v>0</v>
      </c>
      <c r="C38" s="28">
        <v>36</v>
      </c>
      <c r="D38" s="80">
        <v>0</v>
      </c>
      <c r="E38" s="80">
        <v>0</v>
      </c>
      <c r="F38" s="29">
        <f t="shared" si="0"/>
        <v>0</v>
      </c>
      <c r="G38" s="1"/>
      <c r="H38" s="1"/>
    </row>
    <row r="39" spans="1:20" x14ac:dyDescent="0.2">
      <c r="A39" s="80"/>
      <c r="B39" s="80">
        <v>0</v>
      </c>
      <c r="C39" s="28">
        <v>36</v>
      </c>
      <c r="D39" s="80">
        <v>0</v>
      </c>
      <c r="E39" s="80">
        <v>0</v>
      </c>
      <c r="F39" s="29">
        <f t="shared" si="0"/>
        <v>0</v>
      </c>
      <c r="G39" s="1"/>
      <c r="H39" s="1"/>
    </row>
    <row r="40" spans="1:20" x14ac:dyDescent="0.2">
      <c r="A40" s="80"/>
      <c r="B40" s="80">
        <v>0</v>
      </c>
      <c r="C40" s="28">
        <v>36</v>
      </c>
      <c r="D40" s="80">
        <v>0</v>
      </c>
      <c r="E40" s="80">
        <v>0</v>
      </c>
      <c r="F40" s="29">
        <f t="shared" si="0"/>
        <v>0</v>
      </c>
      <c r="G40" s="1"/>
      <c r="H40" s="1"/>
    </row>
    <row r="41" spans="1:20" x14ac:dyDescent="0.2">
      <c r="A41" s="80"/>
      <c r="B41" s="80">
        <v>0</v>
      </c>
      <c r="C41" s="28">
        <v>36</v>
      </c>
      <c r="D41" s="80">
        <v>0</v>
      </c>
      <c r="E41" s="80">
        <v>0</v>
      </c>
      <c r="F41" s="29">
        <f t="shared" si="0"/>
        <v>0</v>
      </c>
      <c r="G41" s="1"/>
      <c r="H41" s="1"/>
    </row>
    <row r="42" spans="1:20" x14ac:dyDescent="0.2">
      <c r="A42" s="80"/>
      <c r="B42" s="80">
        <v>0</v>
      </c>
      <c r="C42" s="28">
        <v>36</v>
      </c>
      <c r="D42" s="80">
        <v>0</v>
      </c>
      <c r="E42" s="80">
        <v>0</v>
      </c>
      <c r="F42" s="29">
        <f t="shared" si="0"/>
        <v>0</v>
      </c>
      <c r="G42" s="1"/>
      <c r="H42" s="1"/>
    </row>
    <row r="43" spans="1:20" x14ac:dyDescent="0.2">
      <c r="A43" s="80"/>
      <c r="B43" s="80">
        <v>0</v>
      </c>
      <c r="C43" s="28">
        <v>36</v>
      </c>
      <c r="D43" s="80">
        <v>0</v>
      </c>
      <c r="E43" s="80">
        <v>0</v>
      </c>
      <c r="F43" s="29">
        <f t="shared" si="0"/>
        <v>0</v>
      </c>
      <c r="G43" s="1"/>
      <c r="H43" s="1"/>
    </row>
    <row r="44" spans="1:20" ht="13.5" thickBot="1" x14ac:dyDescent="0.25">
      <c r="A44" s="80"/>
      <c r="B44" s="80">
        <v>0</v>
      </c>
      <c r="C44" s="28">
        <v>36</v>
      </c>
      <c r="D44" s="80">
        <v>0</v>
      </c>
      <c r="E44" s="80">
        <v>0</v>
      </c>
      <c r="F44" s="29">
        <f t="shared" si="0"/>
        <v>0</v>
      </c>
      <c r="G44" s="1"/>
      <c r="H44" s="1"/>
    </row>
    <row r="45" spans="1:20" ht="13.5" thickBot="1" x14ac:dyDescent="0.25">
      <c r="A45" s="31" t="s">
        <v>57</v>
      </c>
      <c r="B45" s="32">
        <f>SUM(B36:B44)</f>
        <v>0</v>
      </c>
      <c r="C45" s="182"/>
      <c r="D45" s="183"/>
      <c r="E45" s="184"/>
      <c r="F45" s="33">
        <f>SUM(F36:F44)</f>
        <v>0</v>
      </c>
      <c r="G45" s="1"/>
      <c r="H45" s="1"/>
    </row>
    <row r="48" spans="1:20" ht="27.75" customHeight="1" x14ac:dyDescent="0.2">
      <c r="A48" s="179" t="s">
        <v>105</v>
      </c>
      <c r="B48" s="179"/>
    </row>
    <row r="49" spans="1:2" x14ac:dyDescent="0.2">
      <c r="A49" s="80" t="s">
        <v>90</v>
      </c>
      <c r="B49" s="70"/>
    </row>
    <row r="50" spans="1:2" x14ac:dyDescent="0.2">
      <c r="A50" s="80" t="s">
        <v>91</v>
      </c>
      <c r="B50" s="70"/>
    </row>
    <row r="51" spans="1:2" x14ac:dyDescent="0.2">
      <c r="A51" s="80" t="s">
        <v>92</v>
      </c>
      <c r="B51" s="70"/>
    </row>
    <row r="52" spans="1:2" x14ac:dyDescent="0.2">
      <c r="A52" s="80" t="s">
        <v>94</v>
      </c>
      <c r="B52" s="70"/>
    </row>
  </sheetData>
  <protectedRanges>
    <protectedRange sqref="C6" name="Intervallo2_2"/>
    <protectedRange sqref="C9:C10" name="Intervallo3_1_1"/>
    <protectedRange sqref="A16:C20" name="Intervallo1_1_1_1"/>
    <protectedRange sqref="D16:D20" name="Intervallo2_1_1_1"/>
    <protectedRange sqref="A36:B44 E36:E44" name="Intervallo1_2_1"/>
    <protectedRange sqref="D36:D44" name="Intervallo1_2"/>
  </protectedRanges>
  <mergeCells count="34">
    <mergeCell ref="A48:B48"/>
    <mergeCell ref="A12:B12"/>
    <mergeCell ref="C1:D1"/>
    <mergeCell ref="E11:F12"/>
    <mergeCell ref="E2:F3"/>
    <mergeCell ref="A2:C2"/>
    <mergeCell ref="A3:C3"/>
    <mergeCell ref="A4:B4"/>
    <mergeCell ref="E4:F4"/>
    <mergeCell ref="A5:B5"/>
    <mergeCell ref="A6:B6"/>
    <mergeCell ref="E5:F5"/>
    <mergeCell ref="E6:F6"/>
    <mergeCell ref="E7:F7"/>
    <mergeCell ref="E8:F8"/>
    <mergeCell ref="E9:F9"/>
    <mergeCell ref="E10:F10"/>
    <mergeCell ref="A7:B7"/>
    <mergeCell ref="A8:B8"/>
    <mergeCell ref="A9:B9"/>
    <mergeCell ref="A10:B10"/>
    <mergeCell ref="A11:B11"/>
    <mergeCell ref="C45:E45"/>
    <mergeCell ref="A19:B19"/>
    <mergeCell ref="A15:E15"/>
    <mergeCell ref="F13:F22"/>
    <mergeCell ref="A23:F32"/>
    <mergeCell ref="A33:F34"/>
    <mergeCell ref="A20:B20"/>
    <mergeCell ref="A13:E13"/>
    <mergeCell ref="A14:B14"/>
    <mergeCell ref="A16:B16"/>
    <mergeCell ref="A17:B17"/>
    <mergeCell ref="A18:B18"/>
  </mergeCell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C36" sqref="C36:C44"/>
    </sheetView>
  </sheetViews>
  <sheetFormatPr defaultRowHeight="12.75" x14ac:dyDescent="0.2"/>
  <cols>
    <col min="1" max="1" width="48.7109375" bestFit="1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34" t="s">
        <v>110</v>
      </c>
      <c r="B1" s="35" t="s">
        <v>34</v>
      </c>
      <c r="C1" s="227"/>
      <c r="D1" s="228"/>
      <c r="E1" s="36" t="s">
        <v>49</v>
      </c>
      <c r="F1" s="88"/>
      <c r="G1" s="13"/>
      <c r="H1" s="14"/>
      <c r="I1" s="14"/>
      <c r="J1" s="15"/>
    </row>
    <row r="2" spans="1:16" ht="24.95" customHeight="1" thickBot="1" x14ac:dyDescent="0.3">
      <c r="A2" s="148" t="s">
        <v>7</v>
      </c>
      <c r="B2" s="156"/>
      <c r="C2" s="149"/>
      <c r="D2" s="89">
        <f>C6+C7+C8+C9+C10</f>
        <v>0</v>
      </c>
      <c r="E2" s="231" t="s">
        <v>96</v>
      </c>
      <c r="F2" s="232"/>
      <c r="I2" s="1"/>
      <c r="J2" s="1"/>
    </row>
    <row r="3" spans="1:16" ht="24.95" customHeight="1" thickBot="1" x14ac:dyDescent="0.3">
      <c r="A3" s="148" t="s">
        <v>33</v>
      </c>
      <c r="B3" s="156"/>
      <c r="C3" s="156"/>
      <c r="D3" s="37">
        <f>D2+C5</f>
        <v>0</v>
      </c>
      <c r="E3" s="233"/>
      <c r="F3" s="234"/>
      <c r="I3" s="1"/>
      <c r="J3" s="1"/>
    </row>
    <row r="4" spans="1:16" ht="24.95" customHeight="1" thickBot="1" x14ac:dyDescent="0.25">
      <c r="A4" s="239" t="s">
        <v>1</v>
      </c>
      <c r="B4" s="240"/>
      <c r="C4" s="38" t="s">
        <v>10</v>
      </c>
      <c r="D4" s="39" t="s">
        <v>2</v>
      </c>
      <c r="E4" s="241" t="s">
        <v>3</v>
      </c>
      <c r="F4" s="242"/>
      <c r="G4" s="2"/>
      <c r="H4" s="2"/>
      <c r="I4" s="3"/>
      <c r="J4" s="1"/>
      <c r="K4" s="1"/>
      <c r="L4" s="1"/>
    </row>
    <row r="5" spans="1:16" ht="69" customHeight="1" x14ac:dyDescent="0.2">
      <c r="A5" s="223" t="s">
        <v>59</v>
      </c>
      <c r="B5" s="224"/>
      <c r="C5" s="40">
        <f>E21</f>
        <v>0</v>
      </c>
      <c r="D5" s="10" t="e">
        <f>C5/$D$3</f>
        <v>#DIV/0!</v>
      </c>
      <c r="E5" s="243" t="s">
        <v>64</v>
      </c>
      <c r="F5" s="244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25" t="s">
        <v>60</v>
      </c>
      <c r="B6" s="226"/>
      <c r="C6" s="90"/>
      <c r="D6" s="6" t="e">
        <f>C6/$C$11</f>
        <v>#DIV/0!</v>
      </c>
      <c r="E6" s="245" t="s">
        <v>45</v>
      </c>
      <c r="F6" s="246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25" t="s">
        <v>61</v>
      </c>
      <c r="B7" s="226"/>
      <c r="C7" s="41">
        <f>ROUND((C5+C6)*0.6,0)</f>
        <v>0</v>
      </c>
      <c r="D7" s="6" t="e">
        <f>C7/$C$11</f>
        <v>#DIV/0!</v>
      </c>
      <c r="E7" s="245" t="s">
        <v>50</v>
      </c>
      <c r="F7" s="246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25" t="s">
        <v>62</v>
      </c>
      <c r="B8" s="226"/>
      <c r="C8" s="41">
        <f>F45</f>
        <v>0</v>
      </c>
      <c r="D8" s="6" t="e">
        <f>C8/$C$11</f>
        <v>#DIV/0!</v>
      </c>
      <c r="E8" s="245" t="s">
        <v>65</v>
      </c>
      <c r="F8" s="246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25" t="s">
        <v>63</v>
      </c>
      <c r="B9" s="226"/>
      <c r="C9" s="90"/>
      <c r="D9" s="6" t="e">
        <f>C9/$C$11</f>
        <v>#DIV/0!</v>
      </c>
      <c r="E9" s="245" t="s">
        <v>4</v>
      </c>
      <c r="F9" s="246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47" t="s">
        <v>111</v>
      </c>
      <c r="B10" s="248"/>
      <c r="C10" s="91"/>
      <c r="D10" s="20" t="e">
        <f>C10/$C$11</f>
        <v>#DIV/0!</v>
      </c>
      <c r="E10" s="221" t="s">
        <v>77</v>
      </c>
      <c r="F10" s="222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35" t="s">
        <v>0</v>
      </c>
      <c r="B11" s="236"/>
      <c r="C11" s="22">
        <f>SUM(C5:C10)</f>
        <v>0</v>
      </c>
      <c r="D11" s="42" t="e">
        <f>SUM(D5:D10)</f>
        <v>#DIV/0!</v>
      </c>
      <c r="E11" s="229"/>
      <c r="F11" s="230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37" t="s">
        <v>43</v>
      </c>
      <c r="B12" s="238"/>
      <c r="C12" s="9">
        <f>D3-SUM(C5:C10)</f>
        <v>0</v>
      </c>
      <c r="D12" s="19" t="e">
        <f>IF(D11&lt;100%,"COMPLETARE IL BUDGET","")&amp;IF(D11=100%,"BUDGET COMPLETATO","")&amp;IF(D11&gt;100%,"ERRORE","")</f>
        <v>#DIV/0!</v>
      </c>
      <c r="E12" s="229"/>
      <c r="F12" s="230"/>
      <c r="G12" s="2"/>
      <c r="H12" s="2"/>
      <c r="I12" s="3"/>
      <c r="J12" s="1"/>
      <c r="K12" s="1"/>
      <c r="L12" s="1"/>
    </row>
    <row r="13" spans="1:16" ht="19.5" customHeight="1" thickBot="1" x14ac:dyDescent="0.3">
      <c r="A13" s="270" t="s">
        <v>13</v>
      </c>
      <c r="B13" s="271"/>
      <c r="C13" s="271"/>
      <c r="D13" s="271"/>
      <c r="E13" s="271"/>
      <c r="F13" s="263" t="s">
        <v>112</v>
      </c>
      <c r="G13" s="17"/>
      <c r="H13" s="17"/>
      <c r="I13" s="7"/>
    </row>
    <row r="14" spans="1:16" ht="63.75" thickBot="1" x14ac:dyDescent="0.25">
      <c r="A14" s="268" t="s">
        <v>6</v>
      </c>
      <c r="B14" s="269"/>
      <c r="C14" s="24" t="s">
        <v>11</v>
      </c>
      <c r="D14" s="23" t="s">
        <v>12</v>
      </c>
      <c r="E14" s="25" t="s">
        <v>42</v>
      </c>
      <c r="F14" s="264"/>
      <c r="G14" s="17"/>
      <c r="H14" s="17"/>
      <c r="I14" s="7"/>
    </row>
    <row r="15" spans="1:16" ht="15" customHeight="1" thickBot="1" x14ac:dyDescent="0.25">
      <c r="A15" s="266" t="s">
        <v>74</v>
      </c>
      <c r="B15" s="267"/>
      <c r="C15" s="267"/>
      <c r="D15" s="267"/>
      <c r="E15" s="267"/>
      <c r="F15" s="264"/>
      <c r="G15" s="17"/>
      <c r="H15" s="17"/>
      <c r="I15" s="7"/>
    </row>
    <row r="16" spans="1:16" ht="12.75" customHeight="1" thickBot="1" x14ac:dyDescent="0.25">
      <c r="A16" s="255"/>
      <c r="B16" s="256"/>
      <c r="C16" s="92"/>
      <c r="D16" s="93"/>
      <c r="E16" s="43">
        <f>ROUND(C16/12*D16,0)</f>
        <v>0</v>
      </c>
      <c r="F16" s="264"/>
      <c r="G16" s="17"/>
      <c r="H16" s="17"/>
      <c r="I16" s="1"/>
    </row>
    <row r="17" spans="1:18" ht="12.75" customHeight="1" thickBot="1" x14ac:dyDescent="0.25">
      <c r="A17" s="255"/>
      <c r="B17" s="256"/>
      <c r="C17" s="94"/>
      <c r="D17" s="95"/>
      <c r="E17" s="43">
        <f>ROUND(C17/12*D17,0)</f>
        <v>0</v>
      </c>
      <c r="F17" s="264"/>
      <c r="G17" s="17"/>
      <c r="H17" s="17"/>
      <c r="I17" s="1"/>
    </row>
    <row r="18" spans="1:18" ht="12.75" customHeight="1" thickBot="1" x14ac:dyDescent="0.25">
      <c r="A18" s="255"/>
      <c r="B18" s="256"/>
      <c r="C18" s="96"/>
      <c r="D18" s="97"/>
      <c r="E18" s="43">
        <f>ROUND(C18/12*D18,0)</f>
        <v>0</v>
      </c>
      <c r="F18" s="264"/>
      <c r="G18" s="17"/>
      <c r="H18" s="17"/>
      <c r="I18" s="1"/>
    </row>
    <row r="19" spans="1:18" ht="12.75" customHeight="1" thickBot="1" x14ac:dyDescent="0.25">
      <c r="A19" s="255"/>
      <c r="B19" s="256"/>
      <c r="C19" s="94"/>
      <c r="D19" s="95"/>
      <c r="E19" s="43">
        <f>ROUND(C19/12*D19,0)</f>
        <v>0</v>
      </c>
      <c r="F19" s="264"/>
      <c r="G19" s="17"/>
      <c r="H19" s="17"/>
      <c r="I19" s="1"/>
    </row>
    <row r="20" spans="1:18" ht="12.75" customHeight="1" thickBot="1" x14ac:dyDescent="0.25">
      <c r="A20" s="255"/>
      <c r="B20" s="256"/>
      <c r="C20" s="96"/>
      <c r="D20" s="97"/>
      <c r="E20" s="43">
        <f>ROUND(C20/12*D20,0)</f>
        <v>0</v>
      </c>
      <c r="F20" s="264"/>
      <c r="G20" s="17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44" t="s">
        <v>0</v>
      </c>
      <c r="B21" s="45"/>
      <c r="C21" s="45"/>
      <c r="D21" s="46"/>
      <c r="E21" s="47">
        <f>SUM(E16:E20)</f>
        <v>0</v>
      </c>
      <c r="F21" s="264"/>
      <c r="G21" s="17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48"/>
      <c r="B22" s="48"/>
      <c r="C22" s="48"/>
      <c r="D22" s="48"/>
      <c r="E22" s="48"/>
      <c r="F22" s="26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57" t="s">
        <v>73</v>
      </c>
      <c r="B23" s="258"/>
      <c r="C23" s="258"/>
      <c r="D23" s="258"/>
      <c r="E23" s="258"/>
      <c r="F23" s="259"/>
      <c r="G23" s="18"/>
      <c r="H23" s="18"/>
      <c r="I23" s="18"/>
      <c r="J23" s="18"/>
      <c r="K23" s="18"/>
      <c r="L23" s="18"/>
      <c r="M23" s="18"/>
      <c r="N23" s="18"/>
      <c r="O23" s="18"/>
      <c r="P23" s="1"/>
      <c r="Q23" s="1"/>
      <c r="R23" s="1"/>
    </row>
    <row r="24" spans="1:18" x14ac:dyDescent="0.2">
      <c r="A24" s="260"/>
      <c r="B24" s="261"/>
      <c r="C24" s="261"/>
      <c r="D24" s="261"/>
      <c r="E24" s="261"/>
      <c r="F24" s="262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ht="20.100000000000001" customHeight="1" x14ac:dyDescent="0.2">
      <c r="A25" s="260"/>
      <c r="B25" s="261"/>
      <c r="C25" s="261"/>
      <c r="D25" s="261"/>
      <c r="E25" s="261"/>
      <c r="F25" s="262"/>
      <c r="G25" s="18"/>
      <c r="H25" s="18"/>
      <c r="I25" s="18"/>
      <c r="J25" s="18"/>
      <c r="K25" s="18"/>
      <c r="L25" s="18"/>
      <c r="M25" s="18"/>
      <c r="N25" s="18"/>
      <c r="O25" s="18"/>
      <c r="P25" s="1"/>
      <c r="Q25" s="1"/>
      <c r="R25" s="1"/>
    </row>
    <row r="26" spans="1:18" ht="20.100000000000001" customHeight="1" x14ac:dyDescent="0.2">
      <c r="A26" s="260"/>
      <c r="B26" s="261"/>
      <c r="C26" s="261"/>
      <c r="D26" s="261"/>
      <c r="E26" s="261"/>
      <c r="F26" s="262"/>
      <c r="G26" s="18"/>
      <c r="H26" s="18"/>
      <c r="I26" s="18"/>
      <c r="J26" s="18"/>
      <c r="K26" s="18"/>
      <c r="L26" s="18"/>
      <c r="M26" s="18"/>
      <c r="N26" s="18"/>
      <c r="O26" s="18"/>
      <c r="P26" s="1"/>
      <c r="Q26" s="1"/>
      <c r="R26" s="1"/>
    </row>
    <row r="27" spans="1:18" x14ac:dyDescent="0.2">
      <c r="A27" s="260"/>
      <c r="B27" s="261"/>
      <c r="C27" s="261"/>
      <c r="D27" s="261"/>
      <c r="E27" s="261"/>
      <c r="F27" s="262"/>
      <c r="G27" s="18"/>
      <c r="H27" s="18"/>
      <c r="I27" s="18"/>
      <c r="J27" s="18"/>
      <c r="K27" s="18"/>
      <c r="L27" s="18"/>
      <c r="M27" s="18"/>
      <c r="N27" s="18"/>
      <c r="O27" s="18"/>
      <c r="P27" s="1"/>
      <c r="Q27" s="1"/>
      <c r="R27" s="1"/>
    </row>
    <row r="28" spans="1:18" x14ac:dyDescent="0.2">
      <c r="A28" s="260"/>
      <c r="B28" s="261"/>
      <c r="C28" s="261"/>
      <c r="D28" s="261"/>
      <c r="E28" s="261"/>
      <c r="F28" s="262"/>
      <c r="G28" s="18"/>
      <c r="H28" s="18"/>
      <c r="I28" s="18"/>
      <c r="J28" s="18"/>
      <c r="K28" s="18"/>
      <c r="L28" s="18"/>
      <c r="M28" s="18"/>
      <c r="N28" s="18"/>
      <c r="O28" s="18"/>
      <c r="P28" s="1"/>
      <c r="Q28" s="1"/>
      <c r="R28" s="1"/>
    </row>
    <row r="29" spans="1:18" x14ac:dyDescent="0.2">
      <c r="A29" s="260"/>
      <c r="B29" s="261"/>
      <c r="C29" s="261"/>
      <c r="D29" s="261"/>
      <c r="E29" s="261"/>
      <c r="F29" s="262"/>
      <c r="G29" s="18"/>
      <c r="H29" s="18"/>
      <c r="I29" s="18"/>
      <c r="J29" s="18"/>
      <c r="K29" s="18"/>
      <c r="L29" s="18"/>
      <c r="M29" s="18"/>
      <c r="N29" s="18"/>
      <c r="O29" s="18"/>
      <c r="P29" s="1"/>
      <c r="Q29" s="1"/>
      <c r="R29" s="1"/>
    </row>
    <row r="30" spans="1:18" x14ac:dyDescent="0.2">
      <c r="A30" s="260"/>
      <c r="B30" s="261"/>
      <c r="C30" s="261"/>
      <c r="D30" s="261"/>
      <c r="E30" s="261"/>
      <c r="F30" s="262"/>
      <c r="G30" s="18"/>
      <c r="H30" s="18"/>
      <c r="I30" s="18"/>
      <c r="J30" s="18"/>
      <c r="K30" s="18"/>
      <c r="L30" s="18"/>
      <c r="M30" s="18"/>
      <c r="N30" s="18"/>
      <c r="O30" s="18"/>
      <c r="P30" s="1"/>
      <c r="Q30" s="1"/>
      <c r="R30" s="1"/>
    </row>
    <row r="31" spans="1:18" x14ac:dyDescent="0.2">
      <c r="A31" s="260"/>
      <c r="B31" s="261"/>
      <c r="C31" s="261"/>
      <c r="D31" s="261"/>
      <c r="E31" s="261"/>
      <c r="F31" s="262"/>
      <c r="G31" s="18"/>
      <c r="H31" s="18"/>
      <c r="I31" s="18"/>
      <c r="J31" s="18"/>
      <c r="K31" s="18"/>
      <c r="L31" s="18"/>
      <c r="M31" s="18"/>
      <c r="N31" s="18"/>
      <c r="O31" s="18"/>
      <c r="P31" s="1"/>
      <c r="Q31" s="1"/>
      <c r="R31" s="1"/>
    </row>
    <row r="32" spans="1:18" ht="13.5" thickBot="1" x14ac:dyDescent="0.25">
      <c r="A32" s="260"/>
      <c r="B32" s="261"/>
      <c r="C32" s="261"/>
      <c r="D32" s="261"/>
      <c r="E32" s="261"/>
      <c r="F32" s="262"/>
      <c r="G32" s="18"/>
      <c r="H32" s="18"/>
      <c r="I32" s="18"/>
      <c r="J32" s="18"/>
      <c r="K32" s="18"/>
      <c r="L32" s="18"/>
      <c r="M32" s="18"/>
      <c r="N32" s="18"/>
      <c r="O32" s="18"/>
      <c r="P32" s="1"/>
      <c r="Q32" s="1"/>
      <c r="R32" s="1"/>
    </row>
    <row r="33" spans="1:20" ht="12.75" customHeight="1" x14ac:dyDescent="0.2">
      <c r="A33" s="249" t="s">
        <v>51</v>
      </c>
      <c r="B33" s="250"/>
      <c r="C33" s="250"/>
      <c r="D33" s="250"/>
      <c r="E33" s="250"/>
      <c r="F33" s="25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252"/>
      <c r="B34" s="253"/>
      <c r="C34" s="253"/>
      <c r="D34" s="253"/>
      <c r="E34" s="253"/>
      <c r="F34" s="254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84" t="s">
        <v>52</v>
      </c>
      <c r="B35" s="85" t="s">
        <v>53</v>
      </c>
      <c r="C35" s="86" t="s">
        <v>54</v>
      </c>
      <c r="D35" s="84" t="s">
        <v>82</v>
      </c>
      <c r="E35" s="84" t="s">
        <v>55</v>
      </c>
      <c r="F35" s="87" t="s"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80"/>
      <c r="B36" s="80">
        <v>0</v>
      </c>
      <c r="C36" s="28">
        <v>36</v>
      </c>
      <c r="D36" s="80">
        <v>0</v>
      </c>
      <c r="E36" s="80">
        <v>0</v>
      </c>
      <c r="F36" s="29">
        <f>ROUND(+(B36/C36*D36)*E36%,0)</f>
        <v>0</v>
      </c>
      <c r="G36" s="1"/>
      <c r="H36" s="1"/>
    </row>
    <row r="37" spans="1:20" x14ac:dyDescent="0.2">
      <c r="A37" s="80"/>
      <c r="B37" s="80">
        <v>0</v>
      </c>
      <c r="C37" s="28">
        <v>36</v>
      </c>
      <c r="D37" s="80">
        <v>0</v>
      </c>
      <c r="E37" s="80">
        <v>0</v>
      </c>
      <c r="F37" s="29">
        <f t="shared" ref="F37:F44" si="0">ROUND(+(B37/C37*D37)*E37%,0)</f>
        <v>0</v>
      </c>
      <c r="G37" s="1"/>
      <c r="H37" s="1"/>
    </row>
    <row r="38" spans="1:20" x14ac:dyDescent="0.2">
      <c r="A38" s="80"/>
      <c r="B38" s="80">
        <v>0</v>
      </c>
      <c r="C38" s="28">
        <v>36</v>
      </c>
      <c r="D38" s="80">
        <v>0</v>
      </c>
      <c r="E38" s="80">
        <v>0</v>
      </c>
      <c r="F38" s="29">
        <f t="shared" si="0"/>
        <v>0</v>
      </c>
      <c r="G38" s="1"/>
      <c r="H38" s="1"/>
    </row>
    <row r="39" spans="1:20" x14ac:dyDescent="0.2">
      <c r="A39" s="80"/>
      <c r="B39" s="80">
        <v>0</v>
      </c>
      <c r="C39" s="28">
        <v>36</v>
      </c>
      <c r="D39" s="80">
        <v>0</v>
      </c>
      <c r="E39" s="80">
        <v>0</v>
      </c>
      <c r="F39" s="29">
        <f t="shared" si="0"/>
        <v>0</v>
      </c>
      <c r="G39" s="1"/>
      <c r="H39" s="1"/>
    </row>
    <row r="40" spans="1:20" x14ac:dyDescent="0.2">
      <c r="A40" s="80"/>
      <c r="B40" s="80">
        <v>0</v>
      </c>
      <c r="C40" s="28">
        <v>36</v>
      </c>
      <c r="D40" s="80">
        <v>0</v>
      </c>
      <c r="E40" s="80">
        <v>0</v>
      </c>
      <c r="F40" s="29">
        <f t="shared" si="0"/>
        <v>0</v>
      </c>
      <c r="G40" s="1"/>
      <c r="H40" s="1"/>
    </row>
    <row r="41" spans="1:20" x14ac:dyDescent="0.2">
      <c r="A41" s="80"/>
      <c r="B41" s="80">
        <v>0</v>
      </c>
      <c r="C41" s="28">
        <v>36</v>
      </c>
      <c r="D41" s="80">
        <v>0</v>
      </c>
      <c r="E41" s="80">
        <v>0</v>
      </c>
      <c r="F41" s="29">
        <f t="shared" si="0"/>
        <v>0</v>
      </c>
      <c r="G41" s="1"/>
      <c r="H41" s="1"/>
    </row>
    <row r="42" spans="1:20" x14ac:dyDescent="0.2">
      <c r="A42" s="80"/>
      <c r="B42" s="80">
        <v>0</v>
      </c>
      <c r="C42" s="28">
        <v>36</v>
      </c>
      <c r="D42" s="80">
        <v>0</v>
      </c>
      <c r="E42" s="80">
        <v>0</v>
      </c>
      <c r="F42" s="29">
        <f t="shared" si="0"/>
        <v>0</v>
      </c>
      <c r="G42" s="1"/>
      <c r="H42" s="1"/>
    </row>
    <row r="43" spans="1:20" x14ac:dyDescent="0.2">
      <c r="A43" s="80"/>
      <c r="B43" s="80">
        <v>0</v>
      </c>
      <c r="C43" s="28">
        <v>36</v>
      </c>
      <c r="D43" s="80">
        <v>0</v>
      </c>
      <c r="E43" s="80">
        <v>0</v>
      </c>
      <c r="F43" s="29">
        <f t="shared" si="0"/>
        <v>0</v>
      </c>
      <c r="G43" s="1"/>
      <c r="H43" s="1"/>
    </row>
    <row r="44" spans="1:20" ht="13.5" thickBot="1" x14ac:dyDescent="0.25">
      <c r="A44" s="80"/>
      <c r="B44" s="80">
        <v>0</v>
      </c>
      <c r="C44" s="28">
        <v>36</v>
      </c>
      <c r="D44" s="80">
        <v>0</v>
      </c>
      <c r="E44" s="80">
        <v>0</v>
      </c>
      <c r="F44" s="29">
        <f t="shared" si="0"/>
        <v>0</v>
      </c>
      <c r="G44" s="1"/>
      <c r="H44" s="1"/>
    </row>
    <row r="45" spans="1:20" ht="13.5" thickBot="1" x14ac:dyDescent="0.25">
      <c r="A45" s="31" t="s">
        <v>57</v>
      </c>
      <c r="B45" s="32">
        <f>SUM(B36:B44)</f>
        <v>0</v>
      </c>
      <c r="C45" s="182"/>
      <c r="D45" s="183"/>
      <c r="E45" s="184"/>
      <c r="F45" s="33">
        <f>SUM(F36:F44)</f>
        <v>0</v>
      </c>
      <c r="G45" s="1"/>
      <c r="H45" s="1"/>
    </row>
    <row r="47" spans="1:20" ht="12.75" customHeight="1" x14ac:dyDescent="0.2"/>
    <row r="48" spans="1:20" ht="24.75" customHeight="1" x14ac:dyDescent="0.2">
      <c r="A48" s="179" t="s">
        <v>105</v>
      </c>
      <c r="B48" s="179"/>
    </row>
    <row r="49" spans="1:2" x14ac:dyDescent="0.2">
      <c r="A49" s="80" t="s">
        <v>90</v>
      </c>
      <c r="B49" s="70"/>
    </row>
    <row r="50" spans="1:2" x14ac:dyDescent="0.2">
      <c r="A50" s="80" t="s">
        <v>91</v>
      </c>
      <c r="B50" s="70"/>
    </row>
    <row r="51" spans="1:2" x14ac:dyDescent="0.2">
      <c r="A51" s="80" t="s">
        <v>92</v>
      </c>
      <c r="B51" s="70"/>
    </row>
    <row r="52" spans="1:2" x14ac:dyDescent="0.2">
      <c r="A52" s="80" t="s">
        <v>94</v>
      </c>
      <c r="B52" s="70"/>
    </row>
  </sheetData>
  <protectedRanges>
    <protectedRange sqref="C6" name="Intervallo2_2"/>
    <protectedRange sqref="C9:C10" name="Intervallo3_1"/>
    <protectedRange sqref="A16:C20" name="Intervallo1_1_1"/>
    <protectedRange sqref="D16:D20" name="Intervallo2_1_1"/>
    <protectedRange sqref="A36:B44 E36:E44" name="Intervallo1_2_1"/>
    <protectedRange sqref="D36:D44" name="Intervallo1_2"/>
  </protectedRanges>
  <mergeCells count="34">
    <mergeCell ref="A48:B48"/>
    <mergeCell ref="A23:F32"/>
    <mergeCell ref="A33:F34"/>
    <mergeCell ref="C45:E45"/>
    <mergeCell ref="A11:B11"/>
    <mergeCell ref="E11:F12"/>
    <mergeCell ref="A12:B12"/>
    <mergeCell ref="A13:E13"/>
    <mergeCell ref="F13:F22"/>
    <mergeCell ref="A14:B14"/>
    <mergeCell ref="A15:E15"/>
    <mergeCell ref="A16:B16"/>
    <mergeCell ref="A17:B17"/>
    <mergeCell ref="A18:B18"/>
    <mergeCell ref="A19:B19"/>
    <mergeCell ref="A20:B20"/>
    <mergeCell ref="A8:B8"/>
    <mergeCell ref="E8:F8"/>
    <mergeCell ref="A9:B9"/>
    <mergeCell ref="E9:F9"/>
    <mergeCell ref="A10:B10"/>
    <mergeCell ref="E10:F10"/>
    <mergeCell ref="A5:B5"/>
    <mergeCell ref="E5:F5"/>
    <mergeCell ref="A6:B6"/>
    <mergeCell ref="E6:F6"/>
    <mergeCell ref="A7:B7"/>
    <mergeCell ref="E7:F7"/>
    <mergeCell ref="C1:D1"/>
    <mergeCell ref="A2:C2"/>
    <mergeCell ref="E2:F3"/>
    <mergeCell ref="A3:C3"/>
    <mergeCell ref="A4:B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L10" sqref="L10"/>
    </sheetView>
  </sheetViews>
  <sheetFormatPr defaultRowHeight="12.75" x14ac:dyDescent="0.2"/>
  <cols>
    <col min="1" max="1" width="7.7109375" customWidth="1"/>
    <col min="2" max="2" width="28.85546875" customWidth="1"/>
    <col min="3" max="8" width="15.7109375" customWidth="1"/>
    <col min="9" max="9" width="23.7109375" bestFit="1" customWidth="1"/>
    <col min="10" max="10" width="20.85546875" bestFit="1" customWidth="1"/>
    <col min="11" max="11" width="20.7109375" bestFit="1" customWidth="1"/>
  </cols>
  <sheetData>
    <row r="1" spans="1:13" ht="39.75" customHeight="1" thickBot="1" x14ac:dyDescent="0.25">
      <c r="A1" s="283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3" ht="27" customHeight="1" thickBot="1" x14ac:dyDescent="0.3">
      <c r="A2" s="49"/>
      <c r="B2" s="52" t="s">
        <v>47</v>
      </c>
      <c r="C2" s="272">
        <f>'U1 UNIMIB'!C2:E2</f>
        <v>0</v>
      </c>
      <c r="D2" s="273"/>
      <c r="E2" s="273"/>
      <c r="F2" s="273"/>
      <c r="G2" s="273"/>
      <c r="H2" s="273"/>
      <c r="I2" s="273"/>
      <c r="J2" s="273"/>
      <c r="K2" s="273"/>
    </row>
    <row r="3" spans="1:13" ht="20.100000000000001" customHeight="1" thickBot="1" x14ac:dyDescent="0.3">
      <c r="A3" s="48"/>
      <c r="B3" s="108" t="s">
        <v>46</v>
      </c>
      <c r="C3" s="109" t="s">
        <v>25</v>
      </c>
      <c r="D3" s="110" t="s">
        <v>26</v>
      </c>
      <c r="E3" s="109" t="s">
        <v>27</v>
      </c>
      <c r="F3" s="110" t="s">
        <v>28</v>
      </c>
      <c r="G3" s="109" t="s">
        <v>29</v>
      </c>
      <c r="H3" s="109" t="s">
        <v>30</v>
      </c>
      <c r="I3" s="109" t="s">
        <v>114</v>
      </c>
      <c r="J3" s="109" t="s">
        <v>115</v>
      </c>
      <c r="K3" s="111" t="s">
        <v>70</v>
      </c>
    </row>
    <row r="4" spans="1:13" ht="20.100000000000001" customHeight="1" x14ac:dyDescent="0.25">
      <c r="A4" s="48"/>
      <c r="B4" s="104" t="s">
        <v>113</v>
      </c>
      <c r="C4" s="105">
        <f>'U1 UNIMIB'!B11</f>
        <v>0</v>
      </c>
      <c r="D4" s="105">
        <f>'U1 UNIMIB'!B12</f>
        <v>0</v>
      </c>
      <c r="E4" s="105">
        <f>'U1 UNIMIB'!B13</f>
        <v>0</v>
      </c>
      <c r="F4" s="106">
        <f>'U1 UNIMIB'!B14</f>
        <v>0</v>
      </c>
      <c r="G4" s="105">
        <f>'U1 UNIMIB'!B15</f>
        <v>0</v>
      </c>
      <c r="H4" s="105">
        <f>'U1 UNIMIB'!B16</f>
        <v>0</v>
      </c>
      <c r="I4" s="105">
        <f>SUM(D4:H4)</f>
        <v>0</v>
      </c>
      <c r="J4" s="105">
        <f>C4</f>
        <v>0</v>
      </c>
      <c r="K4" s="107">
        <f>I4+J4</f>
        <v>0</v>
      </c>
    </row>
    <row r="5" spans="1:13" ht="20.100000000000001" customHeight="1" x14ac:dyDescent="0.25">
      <c r="A5" s="48"/>
      <c r="B5" s="71" t="s">
        <v>31</v>
      </c>
      <c r="C5" s="72">
        <f>U.O.2!C5</f>
        <v>0</v>
      </c>
      <c r="D5" s="72">
        <f>U.O.2!C6</f>
        <v>0</v>
      </c>
      <c r="E5" s="72">
        <f>U.O.2!C7</f>
        <v>0</v>
      </c>
      <c r="F5" s="73">
        <f>U.O.2!C8</f>
        <v>0</v>
      </c>
      <c r="G5" s="72">
        <f>U.O.2!C9</f>
        <v>0</v>
      </c>
      <c r="H5" s="72">
        <f>U.O.2!C10</f>
        <v>0</v>
      </c>
      <c r="I5" s="72">
        <f>SUM(D5:H5)</f>
        <v>0</v>
      </c>
      <c r="J5" s="72">
        <f>C5</f>
        <v>0</v>
      </c>
      <c r="K5" s="103">
        <f>I5+J5</f>
        <v>0</v>
      </c>
    </row>
    <row r="6" spans="1:13" ht="20.100000000000001" customHeight="1" x14ac:dyDescent="0.25">
      <c r="A6" s="48"/>
      <c r="B6" s="71" t="s">
        <v>32</v>
      </c>
      <c r="C6" s="72">
        <f>U.O.3!C5</f>
        <v>0</v>
      </c>
      <c r="D6" s="72">
        <f>U.O.3!C6</f>
        <v>0</v>
      </c>
      <c r="E6" s="72">
        <f>U.O.3!C7</f>
        <v>0</v>
      </c>
      <c r="F6" s="73">
        <f>U.O.3!C8</f>
        <v>0</v>
      </c>
      <c r="G6" s="72">
        <f>U.O.3!C9</f>
        <v>0</v>
      </c>
      <c r="H6" s="72">
        <f>U.O.3!C10</f>
        <v>0</v>
      </c>
      <c r="I6" s="72">
        <f>SUM(D6:H6)</f>
        <v>0</v>
      </c>
      <c r="J6" s="72">
        <f>C6</f>
        <v>0</v>
      </c>
      <c r="K6" s="103">
        <f>I6+J6</f>
        <v>0</v>
      </c>
    </row>
    <row r="7" spans="1:13" ht="20.100000000000001" customHeight="1" x14ac:dyDescent="0.25">
      <c r="A7" s="48"/>
      <c r="B7" s="71" t="s">
        <v>68</v>
      </c>
      <c r="C7" s="72">
        <f>U.O.4!C5</f>
        <v>0</v>
      </c>
      <c r="D7" s="72">
        <f>U.O.4!C6</f>
        <v>0</v>
      </c>
      <c r="E7" s="72">
        <f>U.O.4!C7</f>
        <v>0</v>
      </c>
      <c r="F7" s="73">
        <f>U.O.4!C8</f>
        <v>0</v>
      </c>
      <c r="G7" s="72">
        <f>U.O.4!C9</f>
        <v>0</v>
      </c>
      <c r="H7" s="72">
        <f>U.O.4!C10</f>
        <v>0</v>
      </c>
      <c r="I7" s="72">
        <f>SUM(D7:H7)</f>
        <v>0</v>
      </c>
      <c r="J7" s="72">
        <f>C7</f>
        <v>0</v>
      </c>
      <c r="K7" s="103">
        <f>I7+J7</f>
        <v>0</v>
      </c>
    </row>
    <row r="8" spans="1:13" ht="20.100000000000001" customHeight="1" thickBot="1" x14ac:dyDescent="0.3">
      <c r="A8" s="48"/>
      <c r="B8" s="112" t="s">
        <v>69</v>
      </c>
      <c r="C8" s="113">
        <f>U.O.5!C5</f>
        <v>0</v>
      </c>
      <c r="D8" s="113">
        <f>U.O.5!C6</f>
        <v>0</v>
      </c>
      <c r="E8" s="113">
        <f>U.O.5!C7</f>
        <v>0</v>
      </c>
      <c r="F8" s="114">
        <f>U.O.5!C8</f>
        <v>0</v>
      </c>
      <c r="G8" s="113">
        <f>U.O.5!C9</f>
        <v>0</v>
      </c>
      <c r="H8" s="113">
        <f>U.O.5!C10</f>
        <v>0</v>
      </c>
      <c r="I8" s="113">
        <f>SUM(D8:H8)</f>
        <v>0</v>
      </c>
      <c r="J8" s="113">
        <f>C8</f>
        <v>0</v>
      </c>
      <c r="K8" s="115">
        <f>I8+J8</f>
        <v>0</v>
      </c>
    </row>
    <row r="9" spans="1:13" ht="20.100000000000001" customHeight="1" thickBot="1" x14ac:dyDescent="0.35">
      <c r="A9" s="48"/>
      <c r="B9" s="51" t="s">
        <v>0</v>
      </c>
      <c r="C9" s="116">
        <f t="shared" ref="C9:H9" si="0">SUM(C4:C8)</f>
        <v>0</v>
      </c>
      <c r="D9" s="116">
        <f t="shared" si="0"/>
        <v>0</v>
      </c>
      <c r="E9" s="116">
        <f t="shared" si="0"/>
        <v>0</v>
      </c>
      <c r="F9" s="116">
        <f t="shared" si="0"/>
        <v>0</v>
      </c>
      <c r="G9" s="116">
        <f t="shared" si="0"/>
        <v>0</v>
      </c>
      <c r="H9" s="116">
        <f t="shared" si="0"/>
        <v>0</v>
      </c>
      <c r="I9" s="116">
        <f>SUM(I4:I8)</f>
        <v>0</v>
      </c>
      <c r="J9" s="116">
        <f>SUM(J4:J8)</f>
        <v>0</v>
      </c>
      <c r="K9" s="74">
        <f>SUM(K4:K8)</f>
        <v>0</v>
      </c>
      <c r="L9" s="69" t="str">
        <f>IF(I9=250000,"OK","")&amp;IF(I9&lt;250000,"OK","")&amp;IF(I9&gt;250000,"ERRORE","")</f>
        <v>OK</v>
      </c>
      <c r="M9" s="1"/>
    </row>
    <row r="10" spans="1:13" ht="20.100000000000001" customHeight="1" thickBo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"/>
      <c r="L10" s="1"/>
      <c r="M10" s="1"/>
    </row>
    <row r="11" spans="1:13" ht="20.100000000000001" customHeight="1" x14ac:dyDescent="0.2">
      <c r="A11" s="274" t="s">
        <v>73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6"/>
      <c r="L11" s="16"/>
      <c r="M11" s="1"/>
    </row>
    <row r="12" spans="1:13" ht="20.100000000000001" customHeight="1" x14ac:dyDescent="0.2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9"/>
      <c r="L12" s="16"/>
      <c r="M12" s="1"/>
    </row>
    <row r="13" spans="1:13" ht="20.100000000000001" customHeight="1" x14ac:dyDescent="0.2">
      <c r="A13" s="277"/>
      <c r="B13" s="278"/>
      <c r="C13" s="278"/>
      <c r="D13" s="278"/>
      <c r="E13" s="278"/>
      <c r="F13" s="278"/>
      <c r="G13" s="278"/>
      <c r="H13" s="278"/>
      <c r="I13" s="278"/>
      <c r="J13" s="278"/>
      <c r="K13" s="279"/>
      <c r="L13" s="16"/>
      <c r="M13" s="1"/>
    </row>
    <row r="14" spans="1:13" ht="20.100000000000001" customHeight="1" x14ac:dyDescent="0.2">
      <c r="A14" s="277"/>
      <c r="B14" s="278"/>
      <c r="C14" s="278"/>
      <c r="D14" s="278"/>
      <c r="E14" s="278"/>
      <c r="F14" s="278"/>
      <c r="G14" s="278"/>
      <c r="H14" s="278"/>
      <c r="I14" s="278"/>
      <c r="J14" s="278"/>
      <c r="K14" s="279"/>
      <c r="L14" s="16"/>
      <c r="M14" s="1"/>
    </row>
    <row r="15" spans="1:13" ht="20.100000000000001" customHeight="1" x14ac:dyDescent="0.2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9"/>
      <c r="L15" s="16"/>
      <c r="M15" s="1"/>
    </row>
    <row r="16" spans="1:13" ht="20.100000000000001" customHeight="1" x14ac:dyDescent="0.2">
      <c r="A16" s="277"/>
      <c r="B16" s="278"/>
      <c r="C16" s="278"/>
      <c r="D16" s="278"/>
      <c r="E16" s="278"/>
      <c r="F16" s="278"/>
      <c r="G16" s="278"/>
      <c r="H16" s="278"/>
      <c r="I16" s="278"/>
      <c r="J16" s="278"/>
      <c r="K16" s="279"/>
      <c r="L16" s="16"/>
      <c r="M16" s="1"/>
    </row>
    <row r="17" spans="1:13" ht="20.100000000000001" customHeight="1" x14ac:dyDescent="0.2">
      <c r="A17" s="277"/>
      <c r="B17" s="278"/>
      <c r="C17" s="278"/>
      <c r="D17" s="278"/>
      <c r="E17" s="278"/>
      <c r="F17" s="278"/>
      <c r="G17" s="278"/>
      <c r="H17" s="278"/>
      <c r="I17" s="278"/>
      <c r="J17" s="278"/>
      <c r="K17" s="279"/>
      <c r="L17" s="16"/>
      <c r="M17" s="1"/>
    </row>
    <row r="18" spans="1:13" ht="20.100000000000001" customHeight="1" x14ac:dyDescent="0.2">
      <c r="A18" s="277"/>
      <c r="B18" s="278"/>
      <c r="C18" s="278"/>
      <c r="D18" s="278"/>
      <c r="E18" s="278"/>
      <c r="F18" s="278"/>
      <c r="G18" s="278"/>
      <c r="H18" s="278"/>
      <c r="I18" s="278"/>
      <c r="J18" s="278"/>
      <c r="K18" s="279"/>
      <c r="L18" s="16"/>
      <c r="M18" s="1"/>
    </row>
    <row r="19" spans="1:13" ht="13.5" thickBot="1" x14ac:dyDescent="0.25">
      <c r="A19" s="280"/>
      <c r="B19" s="281"/>
      <c r="C19" s="281"/>
      <c r="D19" s="281"/>
      <c r="E19" s="281"/>
      <c r="F19" s="281"/>
      <c r="G19" s="281"/>
      <c r="H19" s="281"/>
      <c r="I19" s="281"/>
      <c r="J19" s="281"/>
      <c r="K19" s="282"/>
      <c r="L19" s="16"/>
      <c r="M19" s="1"/>
    </row>
    <row r="20" spans="1:13" x14ac:dyDescent="0.2">
      <c r="K20" s="1"/>
      <c r="L20" s="1"/>
      <c r="M20" s="1"/>
    </row>
    <row r="21" spans="1:13" x14ac:dyDescent="0.2">
      <c r="K21" s="1"/>
      <c r="L21" s="1"/>
      <c r="M21" s="1"/>
    </row>
    <row r="22" spans="1:13" x14ac:dyDescent="0.2">
      <c r="K22" s="1"/>
      <c r="L22" s="1"/>
      <c r="M22" s="1"/>
    </row>
    <row r="23" spans="1:13" x14ac:dyDescent="0.2">
      <c r="K23" s="1"/>
      <c r="L23" s="1"/>
      <c r="M23" s="1"/>
    </row>
  </sheetData>
  <mergeCells count="3">
    <mergeCell ref="C2:K2"/>
    <mergeCell ref="A11:K19"/>
    <mergeCell ref="A1:K1"/>
  </mergeCells>
  <phoneticPr fontId="0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U1 UNIMIB</vt:lpstr>
      <vt:lpstr>U.O.2</vt:lpstr>
      <vt:lpstr>U.O.3</vt:lpstr>
      <vt:lpstr>U.O.4</vt:lpstr>
      <vt:lpstr>U.O.5</vt:lpstr>
      <vt:lpstr>Budget complessivo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teresa.gallicchio@unimib.it</dc:creator>
  <cp:lastModifiedBy>teresa.gallicchio@unimib.it</cp:lastModifiedBy>
  <cp:lastPrinted>2018-01-16T11:03:49Z</cp:lastPrinted>
  <dcterms:created xsi:type="dcterms:W3CDTF">2005-10-14T13:10:30Z</dcterms:created>
  <dcterms:modified xsi:type="dcterms:W3CDTF">2022-03-01T16:23:02Z</dcterms:modified>
</cp:coreProperties>
</file>