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B104389\Desktop\PRIN HYBRID\"/>
    </mc:Choice>
  </mc:AlternateContent>
  <bookViews>
    <workbookView xWindow="0" yWindow="0" windowWidth="28800" windowHeight="12000"/>
  </bookViews>
  <sheets>
    <sheet name="U0 UNIMIB" sheetId="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2" i="6" l="1"/>
  <c r="F71" i="6"/>
  <c r="F70" i="6"/>
  <c r="F69" i="6"/>
  <c r="F68" i="6"/>
  <c r="F67" i="6"/>
  <c r="F66" i="6"/>
  <c r="F65" i="6"/>
  <c r="F64" i="6"/>
  <c r="F63" i="6"/>
  <c r="F72" i="6" s="1"/>
  <c r="B14" i="6" s="1"/>
  <c r="D57" i="6"/>
  <c r="C49" i="6"/>
  <c r="E49" i="6" s="1"/>
  <c r="C48" i="6"/>
  <c r="E48" i="6" s="1"/>
  <c r="C47" i="6"/>
  <c r="E47" i="6" s="1"/>
  <c r="C46" i="6"/>
  <c r="E46" i="6" s="1"/>
  <c r="C45" i="6"/>
  <c r="E45" i="6" s="1"/>
  <c r="C44" i="6"/>
  <c r="E44" i="6" s="1"/>
  <c r="B12" i="6"/>
  <c r="E50" i="6" l="1"/>
  <c r="B11" i="6" s="1"/>
  <c r="B13" i="6"/>
  <c r="C7" i="6" s="1"/>
  <c r="C8" i="6" s="1"/>
  <c r="B17" i="6" l="1"/>
</calcChain>
</file>

<file path=xl/sharedStrings.xml><?xml version="1.0" encoding="utf-8"?>
<sst xmlns="http://schemas.openxmlformats.org/spreadsheetml/2006/main" count="72" uniqueCount="69">
  <si>
    <t>TOTALE</t>
  </si>
  <si>
    <t>Voci di spesa </t>
  </si>
  <si>
    <t>Note</t>
  </si>
  <si>
    <t>Dipartimento</t>
  </si>
  <si>
    <t>NOMINATIVO</t>
  </si>
  <si>
    <t>Costi del Personale</t>
  </si>
  <si>
    <t>Costo Totale dell'U.O. UNIMIB</t>
  </si>
  <si>
    <t>Importo</t>
  </si>
  <si>
    <t>DIPARTIMENTO DI BIOTECNOLOGIE E BIOSCIENZE</t>
  </si>
  <si>
    <t>DIPARTIMENTO DI ECONOMIA, METODI QUANTITATIVI E STRATEGIE DI IMPRESA</t>
  </si>
  <si>
    <t>DIPARTIMENTO DI FISICA "GIUSEPPE OCCHIALINI"</t>
  </si>
  <si>
    <t>DIPARTIMENTO DI INFORMATICA, SISTEMISTICA E COMUNICAZIONE</t>
  </si>
  <si>
    <t>DIPARTIMENTO DI MATEMATICA E APPLICAZIONI</t>
  </si>
  <si>
    <t>DIPARTIMENTO DI PSICOLOGIA</t>
  </si>
  <si>
    <t>DIPARTIMENTO DI SCIENZA DEI MATERIALI</t>
  </si>
  <si>
    <t>DIPARTIMENTO DI SCIENZE ECONOMICO-AZIENDALI E DIRITTO PER L'ECONOMIA</t>
  </si>
  <si>
    <t>DIPARTIMENTO DI SCIENZE UMANE PER LA FORMAZIONE "RICCARDO MASSA"</t>
  </si>
  <si>
    <t>DIPARTIMENTO DI SOCIOLOGIA E RICERCA SOCIALE</t>
  </si>
  <si>
    <t>DIPARTIMENTO DI STATISTICA E METODI QUANTITATIVI</t>
  </si>
  <si>
    <t>DIPARTIMENTO DI MEDICINA E CHIRURGIA</t>
  </si>
  <si>
    <t>DIPARTIMENTO DI GIURISPRUDENZA</t>
  </si>
  <si>
    <t>Nome</t>
  </si>
  <si>
    <t>Cognome</t>
  </si>
  <si>
    <t>Costi del Personale di Ruolo</t>
  </si>
  <si>
    <t>Importo a cofinanziamento</t>
  </si>
  <si>
    <t>Titolo del progetto/Acronimo</t>
  </si>
  <si>
    <t>Calcolo costi di ammortamento per ATTREZZATURE, STRUMENTAZIONI E SOFTWARE</t>
  </si>
  <si>
    <t>DESCRIZIONE ATTREZZATURE DA ACQUISTARE NUOVE</t>
  </si>
  <si>
    <t>COSTO TOTALE</t>
  </si>
  <si>
    <t>PERIODO FISSO DI AMMORTAMENTO</t>
  </si>
  <si>
    <t>% UTILIZZO NEL PROGETTO</t>
  </si>
  <si>
    <t>TOTALE AMMORTAMENTO AMMISSIBILE</t>
  </si>
  <si>
    <t>Totale</t>
  </si>
  <si>
    <t>DATI PI UNIMIB</t>
  </si>
  <si>
    <t>Inserire il costo imputabile al progetto utilizzando la tabella "Calcolo costi di ammortamento" (vedi sotto)</t>
  </si>
  <si>
    <t>DIPARTIMENTO DI SCIENZE DELL'AMBIENTE E DELLA TERRA</t>
  </si>
  <si>
    <t>A1 - Personale Dipendente (Professori e Ricercatori UNIMIB)</t>
  </si>
  <si>
    <t>Finanziamento richiesto al MUR</t>
  </si>
  <si>
    <t>Compilare esclusivamente i campi colorati in azzurro                                              (quelli in bianco sono calcolati automaticamente dal sistema)</t>
  </si>
  <si>
    <t>Compilare esclusivamente i campi colorati in azzurro                                            ( quelli in bianco sono calcolati automaticamente dal sistema)</t>
  </si>
  <si>
    <r>
      <t>Categoria</t>
    </r>
    <r>
      <rPr>
        <sz val="12"/>
        <color rgb="FF002060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(scegliere dal Menù a tendina)</t>
    </r>
  </si>
  <si>
    <t>Costo Orario</t>
  </si>
  <si>
    <t>A 2.1 Nuovi contratti relativi a personale appositamente da reclutare</t>
  </si>
  <si>
    <t>n. di contratti</t>
  </si>
  <si>
    <t>numero mesi di impegno sul progetto</t>
  </si>
  <si>
    <t xml:space="preserve">Importo </t>
  </si>
  <si>
    <t>Borsa di Dottorato</t>
  </si>
  <si>
    <t>Contratto di Ricerca</t>
  </si>
  <si>
    <t>Incarico post-doc</t>
  </si>
  <si>
    <t>Incarico di ricerca</t>
  </si>
  <si>
    <t>MESI DI UTILIZZO NEL PROGETTO (MASSIMO 36)</t>
  </si>
  <si>
    <t xml:space="preserve"> Fasce di costo corrispondenti alle  tipologie di soggetto beneficiario </t>
  </si>
  <si>
    <t xml:space="preserve">Professore Ordinario </t>
  </si>
  <si>
    <t>Professore Associato</t>
  </si>
  <si>
    <r>
      <t>Compilare la Tabella sottostante: "Costi del personale di Ruolo</t>
    </r>
    <r>
      <rPr>
        <sz val="12"/>
        <color rgb="FF002060"/>
        <rFont val="Arial"/>
        <family val="2"/>
      </rPr>
      <t xml:space="preserve">". I risultati verranno riportati nella Voce A.1. </t>
    </r>
    <r>
      <rPr>
        <u/>
        <sz val="12"/>
        <color rgb="FF002060"/>
        <rFont val="Arial"/>
        <family val="2"/>
      </rPr>
      <t>TIPOLOGIE DI CONTRATTI AMMESSI</t>
    </r>
    <r>
      <rPr>
        <sz val="12"/>
        <color rgb="FF002060"/>
        <rFont val="Arial"/>
        <family val="2"/>
      </rPr>
      <t>: professore/ricercatore di ruolo a tempo indeterminato; ricercatore a tempo determinato di cui all'art. 24 della legge 30 dicembre 2010, n. 240 e ss.mm.ii., il cui contratto non gravi su fondi vincolati a specifici progetti, già oggetto di finanziamento pubblico</t>
    </r>
  </si>
  <si>
    <t>Pari al 45% forfettario del totale delle voci relative al personale (A.1+A.2.1)</t>
  </si>
  <si>
    <r>
      <t xml:space="preserve">Inserire i costi di acquisto di: materie prime; componenti, semilavorati, prodotti chimici e reagenti; missioni all’estero; partecipazione a seminari, congressi, convegni, workshop, mostre e fiere in Italia (iscrizione e materiale didattico) e all’estero (iscrizione, materiale didattico, viaggio, vitto e alloggio); organizzazione, presso la sede dell’unità di ricerca, di seminari, congressi, convegni, workshop </t>
    </r>
    <r>
      <rPr>
        <i/>
        <sz val="12"/>
        <color rgb="FF002060"/>
        <rFont val="Arial"/>
        <family val="2"/>
      </rPr>
      <t>(esclusi gadget, spese di rappresentanza, cene sociali, viaggio, vitto e alloggio di partecipanti diversi dai relatori)</t>
    </r>
    <r>
      <rPr>
        <sz val="12"/>
        <color rgb="FF002060"/>
        <rFont val="Arial"/>
        <family val="2"/>
      </rPr>
      <t xml:space="preserve">; pubblicazione di libri e/o di articoli su riviste scientifiche e di settore attinenti all’oggetto della ricerca </t>
    </r>
    <r>
      <rPr>
        <i/>
        <sz val="12"/>
        <color rgb="FF002060"/>
        <rFont val="Arial"/>
        <family val="2"/>
      </rPr>
      <t>(solo per autori del gruppo di ricerca)</t>
    </r>
    <r>
      <rPr>
        <sz val="12"/>
        <color rgb="FF002060"/>
        <rFont val="Arial"/>
        <family val="2"/>
      </rPr>
      <t>; oneri relativi a open access e open data.</t>
    </r>
  </si>
  <si>
    <r>
      <t xml:space="preserve">Inserire i costi di tutte le attività di ricerca non reperibili in Ateneo e che quindi verranno commissionate dall’unità di ricerca e svolte da terzi affidatari: d.a) Consulenze scientifiche e/o collaborazioni scientifiche; d.b) Prestazioni di servizi di tipo non scientifico rese da persone fisiche o da soggetti aventi personalità giuridica; d.c) sub-unità; d.d) Diritti licenza, know-how e brevetti
</t>
    </r>
    <r>
      <rPr>
        <b/>
        <sz val="12"/>
        <color rgb="FF002060"/>
        <rFont val="Arial"/>
        <family val="2"/>
      </rPr>
      <t>Per la sub-unità è necessario il dettaglio dei costi che giustifichi l’importo complessivo imputato al progetto (voci ammissibili A.2.1, B, C, D ed E)</t>
    </r>
  </si>
  <si>
    <t>BUDGET PROGETTO - PRIN 2026 HYBRID</t>
  </si>
  <si>
    <r>
      <t xml:space="preserve">Voce A.1
</t>
    </r>
    <r>
      <rPr>
        <b/>
        <sz val="12"/>
        <color rgb="FF002060"/>
        <rFont val="Arial"/>
        <family val="2"/>
      </rPr>
      <t xml:space="preserve">Personale di ruolo </t>
    </r>
  </si>
  <si>
    <r>
      <t xml:space="preserve">Voce A.2.1
</t>
    </r>
    <r>
      <rPr>
        <b/>
        <sz val="12"/>
        <color rgb="FF002060"/>
        <rFont val="Arial"/>
        <family val="2"/>
      </rPr>
      <t>Costo dei contratti del personale non dipendente da reclutare appositamente</t>
    </r>
  </si>
  <si>
    <r>
      <rPr>
        <b/>
        <sz val="11"/>
        <color rgb="FF002060"/>
        <rFont val="Arial"/>
        <family val="2"/>
      </rPr>
      <t xml:space="preserve">Compilare la Tabella sottostante "Nuovi contratti relativi a personale appositamente da reclutare": </t>
    </r>
    <r>
      <rPr>
        <sz val="11"/>
        <color rgb="FF002060"/>
        <rFont val="Arial"/>
        <family val="2"/>
      </rPr>
      <t xml:space="preserve">inserire nella tabella i costi del personale a contratto non dipendente i cui contratti (borsa di dottorato; contratto di ricerca; incarico post-doc; incarico di ricerca) saranno da attivare sul progetto (esclusivamente e direttamente con l’Ateneo/ente sede dell’unità di ricerca).  I risultati verranno riportati nella Voce A.2.1. </t>
    </r>
    <r>
      <rPr>
        <u/>
        <sz val="11"/>
        <color rgb="FF002060"/>
        <rFont val="Arial"/>
        <family val="2"/>
      </rPr>
      <t>TIPOLOGIE DI CONTRATTI AMMESSI:</t>
    </r>
    <r>
      <rPr>
        <sz val="11"/>
        <color rgb="FFFF0000"/>
        <rFont val="Arial"/>
        <family val="2"/>
      </rPr>
      <t xml:space="preserve">
</t>
    </r>
    <r>
      <rPr>
        <u/>
        <sz val="11"/>
        <color rgb="FFFF0000"/>
        <rFont val="Arial"/>
        <family val="2"/>
      </rPr>
      <t xml:space="preserve">BORSA DI DOTTORATO </t>
    </r>
    <r>
      <rPr>
        <sz val="11"/>
        <color rgb="FF002060"/>
        <rFont val="Arial"/>
        <family val="2"/>
      </rPr>
      <t>(solo costo borsa per 3 anni): € 60.200,00, si specifica che l'attivazione della borsa comporta l'obbligo di erogazione del 10% per attività di ricerca per gli anni successivi al primo. Se la borsa di dottorato è superiore alla durata del progetto i costi vanno imputati alle spese generali</t>
    </r>
    <r>
      <rPr>
        <sz val="11"/>
        <color rgb="FFFF0000"/>
        <rFont val="Arial"/>
        <family val="2"/>
      </rPr>
      <t xml:space="preserve">
</t>
    </r>
    <r>
      <rPr>
        <u/>
        <sz val="11"/>
        <color rgb="FFFF0000"/>
        <rFont val="Arial"/>
        <family val="2"/>
      </rPr>
      <t>CONTRATTO DI RICERCA</t>
    </r>
    <r>
      <rPr>
        <sz val="11"/>
        <color rgb="FFFF0000"/>
        <rFont val="Arial"/>
        <family val="2"/>
      </rPr>
      <t xml:space="preserve">: </t>
    </r>
    <r>
      <rPr>
        <sz val="11"/>
        <color rgb="FF002060"/>
        <rFont val="Arial"/>
        <family val="2"/>
      </rPr>
      <t>per soggetti in possesso di dottorato, ammessa solo attività di ricerca. Durata biennale prorogabile fino a un ulteriore anno, costo lordo biennale fascia minima: € 80.493,06 (annuo € 40.246,53); fascia intermedia: € 94.637,58 (annuo € 47.318,79); fascia massima: € 108.782,10 (annuo € 54.391,05).</t>
    </r>
    <r>
      <rPr>
        <sz val="11"/>
        <color rgb="FFFF0000"/>
        <rFont val="Arial"/>
        <family val="2"/>
      </rPr>
      <t xml:space="preserve">
</t>
    </r>
    <r>
      <rPr>
        <u/>
        <sz val="11"/>
        <color rgb="FFFF0000"/>
        <rFont val="Arial"/>
        <family val="2"/>
      </rPr>
      <t>INCARICO POST-DOC</t>
    </r>
    <r>
      <rPr>
        <sz val="11"/>
        <color rgb="FFFF0000"/>
        <rFont val="Arial"/>
        <family val="2"/>
      </rPr>
      <t xml:space="preserve">: </t>
    </r>
    <r>
      <rPr>
        <sz val="11"/>
        <color rgb="FF002060"/>
        <rFont val="Arial"/>
        <family val="2"/>
      </rPr>
      <t xml:space="preserve">per soggetti in possesso di dottorato, ammessa attività di didattica e terza missione. Durata annuale; durata complessiva massima di tre anni. Costo lordo annuo € 40.246,53, no importo massimo. </t>
    </r>
    <r>
      <rPr>
        <sz val="11"/>
        <color rgb="FFFF0000"/>
        <rFont val="Arial"/>
        <family val="2"/>
      </rPr>
      <t xml:space="preserve">
</t>
    </r>
    <r>
      <rPr>
        <u/>
        <sz val="11"/>
        <color rgb="FFFF0000"/>
        <rFont val="Arial"/>
        <family val="2"/>
      </rPr>
      <t>INCARICO DI RICERCA:</t>
    </r>
    <r>
      <rPr>
        <sz val="11"/>
        <rFont val="Arial"/>
        <family val="2"/>
      </rPr>
      <t xml:space="preserve"> </t>
    </r>
    <r>
      <rPr>
        <sz val="11"/>
        <color rgb="FF002060"/>
        <rFont val="Arial"/>
        <family val="2"/>
      </rPr>
      <t xml:space="preserve">per soggetti con laurea magistrale o specialistica da meno di 6 anni, durata minima 1 anno; durata complessiva massima di tre anni. Costo lordo annuo € 27.753,75, no importo massimo. </t>
    </r>
  </si>
  <si>
    <r>
      <t xml:space="preserve">Voce B
</t>
    </r>
    <r>
      <rPr>
        <b/>
        <sz val="12"/>
        <color rgb="FF002060"/>
        <rFont val="Arial"/>
        <family val="2"/>
      </rPr>
      <t>Spese generali (45% delle spese di personale A.1+A2.1)</t>
    </r>
  </si>
  <si>
    <r>
      <t xml:space="preserve">Voce C
</t>
    </r>
    <r>
      <rPr>
        <b/>
        <sz val="12"/>
        <color rgb="FF002060"/>
        <rFont val="Arial"/>
        <family val="2"/>
      </rPr>
      <t>Attrezzature, strumentazioni e prodotti software</t>
    </r>
  </si>
  <si>
    <r>
      <t xml:space="preserve">Voce D
</t>
    </r>
    <r>
      <rPr>
        <b/>
        <sz val="12"/>
        <color rgb="FF002060"/>
        <rFont val="Arial"/>
        <family val="2"/>
      </rPr>
      <t xml:space="preserve">Servizi di consulenza e simili - Diritti di licenza, know-how e brevetti </t>
    </r>
  </si>
  <si>
    <r>
      <t xml:space="preserve">Voce E
</t>
    </r>
    <r>
      <rPr>
        <b/>
        <sz val="12"/>
        <color rgb="FF002060"/>
        <rFont val="Arial"/>
        <family val="2"/>
      </rPr>
      <t>Altri costi di esercizio (materiali - missioni all'estero, organizzazione e partecipazione convegni e congressi - pubblicazioni scientifiche - open access e open data)</t>
    </r>
  </si>
  <si>
    <t>Compilare esclusivamente i campi colorati in azzurro                             
(quelli in bianco sono calcolati automaticamente dal sitema)</t>
  </si>
  <si>
    <r>
      <t xml:space="preserve">Ore da imputare al progetto
</t>
    </r>
    <r>
      <rPr>
        <b/>
        <sz val="8"/>
        <color rgb="FFFF0000"/>
        <rFont val="Arial"/>
        <family val="2"/>
      </rPr>
      <t>(il PI deve garantire minimo il 20% di impegno per la durata del progetto, pari ad almeno 690 ore totale nel corso dei 36 mesi)</t>
    </r>
  </si>
  <si>
    <t>Ricercatore Universitario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</si>
</sst>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&quot;€&quot;\ * #,##0.000_-;\-&quot;€&quot;\ * #,##0.000_-;_-&quot;€&quot;\ * &quot;-&quot;??_-;_-@_-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b/>
      <sz val="12"/>
      <color rgb="FF002060"/>
      <name val="Arial"/>
      <family val="2"/>
    </font>
    <font>
      <b/>
      <sz val="10"/>
      <color rgb="FF002060"/>
      <name val="Arial"/>
      <family val="2"/>
    </font>
    <font>
      <b/>
      <sz val="8"/>
      <color rgb="FF002060"/>
      <name val="Arial"/>
      <family val="2"/>
    </font>
    <font>
      <b/>
      <sz val="9"/>
      <color rgb="FF002060"/>
      <name val="Arial"/>
      <family val="2"/>
    </font>
    <font>
      <sz val="10"/>
      <color rgb="FF002060"/>
      <name val="Arial"/>
      <family val="2"/>
    </font>
    <font>
      <b/>
      <sz val="11"/>
      <color rgb="FF002060"/>
      <name val="Arial"/>
      <family val="2"/>
    </font>
    <font>
      <b/>
      <sz val="16"/>
      <color rgb="FF002060"/>
      <name val="Arial"/>
      <family val="2"/>
    </font>
    <font>
      <b/>
      <sz val="14"/>
      <color rgb="FF002060"/>
      <name val="Arial"/>
      <family val="2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sz val="11"/>
      <color rgb="FFFF0000"/>
      <name val="Arial"/>
      <family val="2"/>
    </font>
    <font>
      <u/>
      <sz val="11"/>
      <color rgb="FFFF0000"/>
      <name val="Arial"/>
      <family val="2"/>
    </font>
    <font>
      <b/>
      <sz val="20"/>
      <color theme="0"/>
      <name val="Arial"/>
      <family val="2"/>
    </font>
    <font>
      <b/>
      <sz val="20"/>
      <color indexed="12"/>
      <name val="Arial"/>
      <family val="2"/>
    </font>
    <font>
      <sz val="11"/>
      <name val="Arial"/>
      <family val="2"/>
    </font>
    <font>
      <b/>
      <sz val="8"/>
      <color rgb="FFFF0000"/>
      <name val="Arial"/>
      <family val="2"/>
    </font>
    <font>
      <u/>
      <sz val="12"/>
      <color rgb="FF002060"/>
      <name val="Arial"/>
      <family val="2"/>
    </font>
    <font>
      <u/>
      <sz val="11"/>
      <color rgb="FF002060"/>
      <name val="Arial"/>
      <family val="2"/>
    </font>
    <font>
      <i/>
      <sz val="12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A002B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7" fillId="0" borderId="0" xfId="0" applyNumberFormat="1" applyFont="1" applyFill="1" applyBorder="1" applyAlignment="1">
      <alignment vertical="center" readingOrder="1"/>
    </xf>
    <xf numFmtId="0" fontId="4" fillId="0" borderId="0" xfId="0" applyFont="1" applyFill="1" applyBorder="1" applyAlignment="1">
      <alignment vertical="center" readingOrder="1"/>
    </xf>
    <xf numFmtId="0" fontId="0" fillId="0" borderId="0" xfId="0" applyFill="1" applyBorder="1" applyAlignment="1"/>
    <xf numFmtId="44" fontId="3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44" fontId="10" fillId="0" borderId="7" xfId="1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43" fontId="13" fillId="0" borderId="15" xfId="2" applyNumberFormat="1" applyFont="1" applyFill="1" applyBorder="1" applyAlignment="1">
      <alignment vertical="center"/>
    </xf>
    <xf numFmtId="43" fontId="13" fillId="0" borderId="16" xfId="2" applyNumberFormat="1" applyFont="1" applyFill="1" applyBorder="1" applyAlignment="1">
      <alignment vertical="center"/>
    </xf>
    <xf numFmtId="0" fontId="10" fillId="0" borderId="17" xfId="0" applyFont="1" applyFill="1" applyBorder="1"/>
    <xf numFmtId="43" fontId="13" fillId="0" borderId="17" xfId="0" applyNumberFormat="1" applyFont="1" applyFill="1" applyBorder="1"/>
    <xf numFmtId="43" fontId="13" fillId="0" borderId="18" xfId="2" applyFont="1" applyFill="1" applyBorder="1" applyAlignment="1">
      <alignment vertical="center"/>
    </xf>
    <xf numFmtId="0" fontId="9" fillId="0" borderId="17" xfId="0" applyFont="1" applyFill="1" applyBorder="1" applyAlignment="1">
      <alignment vertical="top" wrapText="1"/>
    </xf>
    <xf numFmtId="0" fontId="17" fillId="0" borderId="23" xfId="0" applyFont="1" applyFill="1" applyBorder="1" applyAlignment="1">
      <alignment vertical="top" wrapText="1"/>
    </xf>
    <xf numFmtId="0" fontId="17" fillId="0" borderId="17" xfId="0" applyFont="1" applyFill="1" applyBorder="1" applyAlignment="1">
      <alignment vertical="top" wrapText="1"/>
    </xf>
    <xf numFmtId="0" fontId="17" fillId="0" borderId="3" xfId="0" applyFont="1" applyFill="1" applyBorder="1" applyAlignment="1">
      <alignment vertical="top" wrapText="1"/>
    </xf>
    <xf numFmtId="0" fontId="10" fillId="2" borderId="7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  <xf numFmtId="0" fontId="10" fillId="2" borderId="12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 wrapText="1"/>
    </xf>
    <xf numFmtId="43" fontId="10" fillId="3" borderId="14" xfId="2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43" fontId="12" fillId="3" borderId="14" xfId="2" applyNumberFormat="1" applyFont="1" applyFill="1" applyBorder="1" applyAlignment="1">
      <alignment horizontal="center" vertical="center" wrapText="1"/>
    </xf>
    <xf numFmtId="44" fontId="9" fillId="0" borderId="14" xfId="1" applyNumberFormat="1" applyFont="1" applyFill="1" applyBorder="1" applyAlignment="1">
      <alignment horizontal="right" vertical="center" wrapText="1"/>
    </xf>
    <xf numFmtId="0" fontId="1" fillId="0" borderId="0" xfId="0" applyFont="1"/>
    <xf numFmtId="0" fontId="9" fillId="3" borderId="17" xfId="0" applyFont="1" applyFill="1" applyBorder="1" applyAlignment="1"/>
    <xf numFmtId="0" fontId="9" fillId="3" borderId="22" xfId="0" applyFont="1" applyFill="1" applyBorder="1" applyAlignment="1"/>
    <xf numFmtId="43" fontId="14" fillId="0" borderId="17" xfId="1" applyNumberFormat="1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vertical="center"/>
    </xf>
    <xf numFmtId="0" fontId="9" fillId="3" borderId="20" xfId="0" applyFont="1" applyFill="1" applyBorder="1" applyAlignment="1">
      <alignment vertical="center"/>
    </xf>
    <xf numFmtId="44" fontId="10" fillId="2" borderId="7" xfId="1" applyNumberFormat="1" applyFont="1" applyFill="1" applyBorder="1" applyAlignment="1">
      <alignment vertical="center"/>
    </xf>
    <xf numFmtId="43" fontId="10" fillId="5" borderId="8" xfId="1" applyFont="1" applyFill="1" applyBorder="1" applyAlignment="1">
      <alignment horizontal="center" vertical="center"/>
    </xf>
    <xf numFmtId="44" fontId="10" fillId="2" borderId="10" xfId="1" applyNumberFormat="1" applyFont="1" applyFill="1" applyBorder="1" applyAlignment="1">
      <alignment vertical="center"/>
    </xf>
    <xf numFmtId="43" fontId="10" fillId="5" borderId="11" xfId="1" applyFont="1" applyFill="1" applyBorder="1" applyAlignment="1">
      <alignment horizontal="center" vertical="center"/>
    </xf>
    <xf numFmtId="44" fontId="10" fillId="2" borderId="30" xfId="1" applyNumberFormat="1" applyFont="1" applyFill="1" applyBorder="1" applyAlignment="1">
      <alignment vertical="center"/>
    </xf>
    <xf numFmtId="44" fontId="10" fillId="2" borderId="31" xfId="1" applyNumberFormat="1" applyFont="1" applyFill="1" applyBorder="1" applyAlignment="1">
      <alignment vertical="center"/>
    </xf>
    <xf numFmtId="43" fontId="10" fillId="5" borderId="13" xfId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/>
    </xf>
    <xf numFmtId="0" fontId="10" fillId="0" borderId="25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/>
    </xf>
    <xf numFmtId="0" fontId="0" fillId="0" borderId="12" xfId="0" applyBorder="1"/>
    <xf numFmtId="0" fontId="1" fillId="0" borderId="8" xfId="0" applyFont="1" applyBorder="1"/>
    <xf numFmtId="43" fontId="0" fillId="0" borderId="32" xfId="1" applyFont="1" applyBorder="1"/>
    <xf numFmtId="0" fontId="10" fillId="2" borderId="11" xfId="0" applyFont="1" applyFill="1" applyBorder="1" applyAlignment="1">
      <alignment vertical="center"/>
    </xf>
    <xf numFmtId="0" fontId="0" fillId="0" borderId="11" xfId="0" applyBorder="1"/>
    <xf numFmtId="0" fontId="10" fillId="2" borderId="13" xfId="0" applyFont="1" applyFill="1" applyBorder="1" applyAlignment="1">
      <alignment vertical="center"/>
    </xf>
    <xf numFmtId="0" fontId="0" fillId="0" borderId="33" xfId="0" applyBorder="1"/>
    <xf numFmtId="0" fontId="0" fillId="0" borderId="13" xfId="0" applyBorder="1"/>
    <xf numFmtId="43" fontId="0" fillId="0" borderId="34" xfId="1" applyFont="1" applyBorder="1"/>
    <xf numFmtId="0" fontId="4" fillId="0" borderId="1" xfId="0" applyFont="1" applyBorder="1"/>
    <xf numFmtId="43" fontId="4" fillId="0" borderId="28" xfId="1" applyFont="1" applyBorder="1"/>
    <xf numFmtId="0" fontId="10" fillId="3" borderId="35" xfId="0" applyFont="1" applyFill="1" applyBorder="1" applyAlignment="1" applyProtection="1">
      <alignment vertical="center" wrapText="1"/>
    </xf>
    <xf numFmtId="0" fontId="10" fillId="3" borderId="36" xfId="0" applyFont="1" applyFill="1" applyBorder="1" applyAlignment="1" applyProtection="1">
      <alignment vertical="center" wrapText="1"/>
    </xf>
    <xf numFmtId="0" fontId="10" fillId="2" borderId="10" xfId="0" applyFont="1" applyFill="1" applyBorder="1" applyAlignment="1" applyProtection="1">
      <alignment vertical="center"/>
    </xf>
    <xf numFmtId="43" fontId="0" fillId="0" borderId="37" xfId="1" applyFont="1" applyBorder="1" applyProtection="1"/>
    <xf numFmtId="0" fontId="10" fillId="2" borderId="31" xfId="0" applyFont="1" applyFill="1" applyBorder="1" applyAlignment="1" applyProtection="1">
      <alignment vertical="center"/>
    </xf>
    <xf numFmtId="43" fontId="0" fillId="0" borderId="38" xfId="1" applyFont="1" applyBorder="1" applyProtection="1"/>
    <xf numFmtId="44" fontId="9" fillId="0" borderId="19" xfId="1" applyNumberFormat="1" applyFont="1" applyFill="1" applyBorder="1" applyAlignment="1">
      <alignment horizontal="right" vertical="center" wrapText="1"/>
    </xf>
    <xf numFmtId="44" fontId="9" fillId="0" borderId="21" xfId="1" applyNumberFormat="1" applyFont="1" applyFill="1" applyBorder="1" applyAlignment="1">
      <alignment horizontal="right" vertical="center" wrapText="1"/>
    </xf>
    <xf numFmtId="44" fontId="9" fillId="2" borderId="21" xfId="1" applyNumberFormat="1" applyFont="1" applyFill="1" applyBorder="1" applyAlignment="1">
      <alignment horizontal="right" vertical="center" wrapText="1"/>
    </xf>
    <xf numFmtId="44" fontId="9" fillId="2" borderId="14" xfId="1" applyNumberFormat="1" applyFont="1" applyFill="1" applyBorder="1" applyAlignment="1">
      <alignment horizontal="right" vertical="center" wrapText="1"/>
    </xf>
    <xf numFmtId="44" fontId="9" fillId="0" borderId="17" xfId="1" applyNumberFormat="1" applyFont="1" applyFill="1" applyBorder="1" applyAlignment="1">
      <alignment horizontal="right" vertical="center" wrapText="1"/>
    </xf>
    <xf numFmtId="164" fontId="10" fillId="0" borderId="17" xfId="1" applyNumberFormat="1" applyFont="1" applyFill="1" applyBorder="1" applyAlignment="1">
      <alignment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17" fillId="0" borderId="18" xfId="0" applyFont="1" applyFill="1" applyBorder="1" applyAlignment="1">
      <alignment horizontal="left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/>
    </xf>
    <xf numFmtId="0" fontId="13" fillId="0" borderId="22" xfId="0" applyFont="1" applyFill="1" applyBorder="1" applyAlignment="1">
      <alignment horizontal="center"/>
    </xf>
    <xf numFmtId="0" fontId="13" fillId="0" borderId="29" xfId="0" applyFont="1" applyFill="1" applyBorder="1" applyAlignment="1">
      <alignment horizontal="center"/>
    </xf>
    <xf numFmtId="0" fontId="16" fillId="3" borderId="17" xfId="0" applyFont="1" applyFill="1" applyBorder="1" applyAlignment="1">
      <alignment horizontal="center"/>
    </xf>
    <xf numFmtId="0" fontId="16" fillId="3" borderId="22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 wrapText="1"/>
    </xf>
    <xf numFmtId="0" fontId="13" fillId="0" borderId="22" xfId="0" applyFont="1" applyFill="1" applyBorder="1" applyAlignment="1">
      <alignment horizontal="center" wrapText="1"/>
    </xf>
    <xf numFmtId="0" fontId="13" fillId="0" borderId="18" xfId="0" applyFont="1" applyFill="1" applyBorder="1" applyAlignment="1">
      <alignment horizont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left" vertical="center" wrapText="1"/>
    </xf>
    <xf numFmtId="0" fontId="16" fillId="3" borderId="20" xfId="0" applyFont="1" applyFill="1" applyBorder="1" applyAlignment="1">
      <alignment horizontal="left" vertical="center" wrapText="1"/>
    </xf>
    <xf numFmtId="0" fontId="16" fillId="3" borderId="24" xfId="0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horizontal="left" vertical="center" wrapText="1"/>
    </xf>
    <xf numFmtId="0" fontId="16" fillId="3" borderId="25" xfId="0" applyFont="1" applyFill="1" applyBorder="1" applyAlignment="1">
      <alignment horizontal="left" vertical="center" wrapText="1"/>
    </xf>
    <xf numFmtId="0" fontId="16" fillId="3" borderId="26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left" vertical="center" wrapText="1"/>
    </xf>
    <xf numFmtId="43" fontId="13" fillId="0" borderId="23" xfId="0" applyNumberFormat="1" applyFont="1" applyFill="1" applyBorder="1" applyAlignment="1">
      <alignment horizontal="center"/>
    </xf>
    <xf numFmtId="43" fontId="13" fillId="0" borderId="24" xfId="0" applyNumberFormat="1" applyFont="1" applyFill="1" applyBorder="1" applyAlignment="1">
      <alignment horizontal="center"/>
    </xf>
    <xf numFmtId="43" fontId="13" fillId="0" borderId="6" xfId="0" applyNumberFormat="1" applyFont="1" applyFill="1" applyBorder="1" applyAlignment="1">
      <alignment horizontal="center"/>
    </xf>
    <xf numFmtId="43" fontId="13" fillId="0" borderId="26" xfId="0" applyNumberFormat="1" applyFont="1" applyFill="1" applyBorder="1" applyAlignment="1">
      <alignment horizontal="center"/>
    </xf>
    <xf numFmtId="0" fontId="9" fillId="0" borderId="17" xfId="0" applyFont="1" applyFill="1" applyBorder="1" applyAlignment="1">
      <alignment horizontal="left"/>
    </xf>
    <xf numFmtId="0" fontId="9" fillId="0" borderId="18" xfId="0" applyFont="1" applyFill="1" applyBorder="1" applyAlignment="1">
      <alignment horizontal="left"/>
    </xf>
    <xf numFmtId="0" fontId="9" fillId="0" borderId="22" xfId="0" applyFont="1" applyFill="1" applyBorder="1" applyAlignment="1">
      <alignment horizontal="left"/>
    </xf>
    <xf numFmtId="44" fontId="9" fillId="0" borderId="6" xfId="0" applyNumberFormat="1" applyFont="1" applyFill="1" applyBorder="1" applyAlignment="1">
      <alignment horizontal="center"/>
    </xf>
    <xf numFmtId="44" fontId="9" fillId="0" borderId="26" xfId="0" applyNumberFormat="1" applyFont="1" applyFill="1" applyBorder="1" applyAlignment="1">
      <alignment horizontal="center"/>
    </xf>
    <xf numFmtId="44" fontId="9" fillId="0" borderId="17" xfId="0" applyNumberFormat="1" applyFont="1" applyBorder="1" applyAlignment="1">
      <alignment horizontal="center"/>
    </xf>
    <xf numFmtId="44" fontId="9" fillId="0" borderId="24" xfId="0" applyNumberFormat="1" applyFont="1" applyBorder="1" applyAlignment="1">
      <alignment horizontal="center"/>
    </xf>
    <xf numFmtId="0" fontId="15" fillId="2" borderId="17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15" fillId="2" borderId="17" xfId="0" applyNumberFormat="1" applyFont="1" applyFill="1" applyBorder="1" applyAlignment="1">
      <alignment horizontal="center" vertical="center" wrapText="1"/>
    </xf>
    <xf numFmtId="0" fontId="15" fillId="2" borderId="22" xfId="0" applyNumberFormat="1" applyFont="1" applyFill="1" applyBorder="1" applyAlignment="1">
      <alignment horizontal="center" vertical="center" wrapText="1"/>
    </xf>
    <xf numFmtId="0" fontId="15" fillId="2" borderId="18" xfId="0" applyNumberFormat="1" applyFont="1" applyFill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9" fillId="0" borderId="27" xfId="0" applyFont="1" applyFill="1" applyBorder="1" applyAlignment="1"/>
    <xf numFmtId="0" fontId="9" fillId="0" borderId="28" xfId="0" applyFont="1" applyFill="1" applyBorder="1" applyAlignment="1"/>
    <xf numFmtId="0" fontId="9" fillId="2" borderId="2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</cellXfs>
  <cellStyles count="3">
    <cellStyle name="Migliaia" xfId="1" builtinId="3"/>
    <cellStyle name="Migliaia 2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1"/>
  <sheetViews>
    <sheetView tabSelected="1" topLeftCell="A60" zoomScaleNormal="100" workbookViewId="0">
      <selection activeCell="A81" sqref="A81"/>
    </sheetView>
  </sheetViews>
  <sheetFormatPr defaultRowHeight="12.75" x14ac:dyDescent="0.2"/>
  <cols>
    <col min="1" max="1" width="74.85546875" bestFit="1" customWidth="1"/>
    <col min="2" max="2" width="15.85546875" customWidth="1"/>
    <col min="3" max="3" width="16.28515625" customWidth="1"/>
    <col min="4" max="4" width="26.85546875" customWidth="1"/>
    <col min="5" max="5" width="56.28515625" customWidth="1"/>
    <col min="6" max="6" width="15.7109375" customWidth="1"/>
    <col min="7" max="7" width="7.7109375" customWidth="1"/>
    <col min="9" max="15" width="9.140625" customWidth="1"/>
  </cols>
  <sheetData>
    <row r="1" spans="1:14" ht="78.75" customHeight="1" thickBot="1" x14ac:dyDescent="0.25">
      <c r="A1" s="139" t="s">
        <v>58</v>
      </c>
      <c r="B1" s="140"/>
      <c r="C1" s="127" t="s">
        <v>38</v>
      </c>
      <c r="D1" s="128"/>
      <c r="E1" s="128"/>
      <c r="F1" s="128"/>
      <c r="G1" s="7"/>
    </row>
    <row r="2" spans="1:14" ht="25.5" customHeight="1" thickBot="1" x14ac:dyDescent="0.25">
      <c r="A2" s="141" t="s">
        <v>25</v>
      </c>
      <c r="B2" s="142"/>
      <c r="C2" s="136">
        <v>0</v>
      </c>
      <c r="D2" s="137"/>
      <c r="E2" s="137"/>
      <c r="F2" s="138"/>
      <c r="G2" s="7"/>
    </row>
    <row r="3" spans="1:14" ht="27" customHeight="1" thickBot="1" x14ac:dyDescent="0.25">
      <c r="A3" s="151" t="s">
        <v>33</v>
      </c>
      <c r="B3" s="132" t="s">
        <v>21</v>
      </c>
      <c r="C3" s="133"/>
      <c r="D3" s="130"/>
      <c r="E3" s="130"/>
      <c r="F3" s="131"/>
      <c r="G3" s="7"/>
    </row>
    <row r="4" spans="1:14" ht="12" customHeight="1" x14ac:dyDescent="0.2">
      <c r="A4" s="152"/>
      <c r="B4" s="132" t="s">
        <v>22</v>
      </c>
      <c r="C4" s="133"/>
      <c r="D4" s="145"/>
      <c r="E4" s="146"/>
      <c r="F4" s="147"/>
      <c r="G4" s="7"/>
    </row>
    <row r="5" spans="1:14" ht="13.5" customHeight="1" thickBot="1" x14ac:dyDescent="0.25">
      <c r="A5" s="153"/>
      <c r="B5" s="134"/>
      <c r="C5" s="135"/>
      <c r="D5" s="148"/>
      <c r="E5" s="149"/>
      <c r="F5" s="150"/>
      <c r="G5" s="7"/>
    </row>
    <row r="6" spans="1:14" ht="26.25" customHeight="1" thickBot="1" x14ac:dyDescent="0.3">
      <c r="A6" s="143" t="s">
        <v>3</v>
      </c>
      <c r="B6" s="144"/>
      <c r="C6" s="129"/>
      <c r="D6" s="130"/>
      <c r="E6" s="130"/>
      <c r="F6" s="131"/>
      <c r="G6" s="7"/>
      <c r="H6" s="1"/>
      <c r="I6" s="1"/>
      <c r="J6" s="1"/>
    </row>
    <row r="7" spans="1:14" ht="19.5" customHeight="1" thickBot="1" x14ac:dyDescent="0.3">
      <c r="A7" s="120" t="s">
        <v>37</v>
      </c>
      <c r="B7" s="121"/>
      <c r="C7" s="123">
        <f>B12+B13+B14+B15+B16</f>
        <v>0</v>
      </c>
      <c r="D7" s="124"/>
      <c r="E7" s="116"/>
      <c r="F7" s="117"/>
      <c r="G7" s="7"/>
    </row>
    <row r="8" spans="1:14" ht="17.25" customHeight="1" thickBot="1" x14ac:dyDescent="0.3">
      <c r="A8" s="120" t="s">
        <v>6</v>
      </c>
      <c r="B8" s="122"/>
      <c r="C8" s="125">
        <f>C7+B11</f>
        <v>0</v>
      </c>
      <c r="D8" s="126"/>
      <c r="E8" s="118"/>
      <c r="F8" s="119"/>
      <c r="G8" s="7"/>
    </row>
    <row r="9" spans="1:14" ht="12.75" customHeight="1" x14ac:dyDescent="0.2">
      <c r="A9" s="100" t="s">
        <v>1</v>
      </c>
      <c r="B9" s="102" t="s">
        <v>7</v>
      </c>
      <c r="C9" s="104" t="s">
        <v>2</v>
      </c>
      <c r="D9" s="105"/>
      <c r="E9" s="105"/>
      <c r="F9" s="106"/>
      <c r="G9" s="7"/>
      <c r="H9" s="1"/>
      <c r="I9" s="1"/>
      <c r="J9" s="1"/>
    </row>
    <row r="10" spans="1:14" ht="21.75" customHeight="1" thickBot="1" x14ac:dyDescent="0.25">
      <c r="A10" s="101"/>
      <c r="B10" s="103"/>
      <c r="C10" s="107"/>
      <c r="D10" s="108"/>
      <c r="E10" s="108"/>
      <c r="F10" s="109"/>
      <c r="G10" s="7"/>
      <c r="H10" s="1"/>
      <c r="I10" s="1"/>
      <c r="J10" s="1"/>
    </row>
    <row r="11" spans="1:14" ht="91.5" customHeight="1" thickBot="1" x14ac:dyDescent="0.25">
      <c r="A11" s="18" t="s">
        <v>59</v>
      </c>
      <c r="B11" s="65">
        <f>+E50</f>
        <v>0</v>
      </c>
      <c r="C11" s="110" t="s">
        <v>54</v>
      </c>
      <c r="D11" s="111"/>
      <c r="E11" s="111"/>
      <c r="F11" s="112"/>
      <c r="G11" s="6"/>
      <c r="H11" s="1"/>
      <c r="I11" s="1"/>
      <c r="J11" s="1"/>
      <c r="K11" s="3"/>
      <c r="L11" s="1"/>
      <c r="M11" s="1"/>
      <c r="N11" s="1"/>
    </row>
    <row r="12" spans="1:14" ht="234.75" customHeight="1" thickBot="1" x14ac:dyDescent="0.25">
      <c r="A12" s="19" t="s">
        <v>60</v>
      </c>
      <c r="B12" s="29">
        <f>+D57</f>
        <v>0</v>
      </c>
      <c r="C12" s="113" t="s">
        <v>61</v>
      </c>
      <c r="D12" s="114"/>
      <c r="E12" s="114"/>
      <c r="F12" s="115"/>
      <c r="G12" s="5"/>
      <c r="H12" s="1"/>
      <c r="I12" s="1"/>
      <c r="J12" s="1"/>
      <c r="K12" s="4"/>
      <c r="L12" s="1"/>
      <c r="M12" s="1"/>
      <c r="N12" s="1"/>
    </row>
    <row r="13" spans="1:14" ht="63.75" customHeight="1" thickBot="1" x14ac:dyDescent="0.25">
      <c r="A13" s="20" t="s">
        <v>62</v>
      </c>
      <c r="B13" s="66">
        <f>(B11+B12)*45%</f>
        <v>0</v>
      </c>
      <c r="C13" s="73" t="s">
        <v>55</v>
      </c>
      <c r="D13" s="74"/>
      <c r="E13" s="74"/>
      <c r="F13" s="75"/>
      <c r="G13" s="2"/>
      <c r="H13" s="1"/>
      <c r="I13" s="1"/>
      <c r="J13" s="1"/>
      <c r="K13" s="4"/>
      <c r="L13" s="1"/>
      <c r="M13" s="1"/>
      <c r="N13" s="1"/>
    </row>
    <row r="14" spans="1:14" ht="74.25" customHeight="1" thickBot="1" x14ac:dyDescent="0.25">
      <c r="A14" s="19" t="s">
        <v>63</v>
      </c>
      <c r="B14" s="29">
        <f>F72</f>
        <v>0</v>
      </c>
      <c r="C14" s="73" t="s">
        <v>34</v>
      </c>
      <c r="D14" s="74"/>
      <c r="E14" s="74"/>
      <c r="F14" s="75"/>
      <c r="G14" s="2"/>
      <c r="H14" s="1"/>
      <c r="I14" s="1"/>
      <c r="J14" s="1"/>
      <c r="K14" s="4"/>
      <c r="L14" s="1"/>
      <c r="M14" s="1"/>
      <c r="N14" s="1"/>
    </row>
    <row r="15" spans="1:14" ht="117" customHeight="1" thickBot="1" x14ac:dyDescent="0.25">
      <c r="A15" s="20" t="s">
        <v>64</v>
      </c>
      <c r="B15" s="67"/>
      <c r="C15" s="73" t="s">
        <v>57</v>
      </c>
      <c r="D15" s="74"/>
      <c r="E15" s="74"/>
      <c r="F15" s="75"/>
      <c r="G15" s="2"/>
      <c r="H15" s="1"/>
      <c r="I15" s="1"/>
      <c r="J15" s="1"/>
      <c r="K15" s="4"/>
      <c r="L15" s="1"/>
      <c r="M15" s="1"/>
      <c r="N15" s="1"/>
    </row>
    <row r="16" spans="1:14" ht="122.25" customHeight="1" thickBot="1" x14ac:dyDescent="0.25">
      <c r="A16" s="19" t="s">
        <v>65</v>
      </c>
      <c r="B16" s="68"/>
      <c r="C16" s="73" t="s">
        <v>56</v>
      </c>
      <c r="D16" s="74"/>
      <c r="E16" s="74"/>
      <c r="F16" s="75"/>
      <c r="G16" s="2"/>
      <c r="H16" s="1"/>
      <c r="I16" s="1"/>
      <c r="J16" s="1"/>
      <c r="K16" s="4"/>
      <c r="L16" s="1"/>
      <c r="M16" s="1"/>
      <c r="N16" s="1"/>
    </row>
    <row r="17" spans="1:14" ht="26.25" customHeight="1" thickBot="1" x14ac:dyDescent="0.25">
      <c r="A17" s="17" t="s">
        <v>0</v>
      </c>
      <c r="B17" s="69">
        <f>SUM(B11:B16)</f>
        <v>0</v>
      </c>
      <c r="C17" s="76" t="s">
        <v>66</v>
      </c>
      <c r="D17" s="77"/>
      <c r="E17" s="77"/>
      <c r="F17" s="78"/>
      <c r="G17" s="2"/>
      <c r="H17" s="1"/>
      <c r="I17" s="1"/>
      <c r="J17" s="1"/>
      <c r="K17" s="4"/>
      <c r="L17" s="1"/>
      <c r="M17" s="1"/>
      <c r="N17" s="1"/>
    </row>
    <row r="18" spans="1:14" ht="32.25" customHeight="1" thickBot="1" x14ac:dyDescent="0.25">
      <c r="A18" s="71"/>
      <c r="B18" s="72"/>
      <c r="C18" s="79"/>
      <c r="D18" s="80"/>
      <c r="E18" s="80"/>
      <c r="F18" s="81"/>
      <c r="G18" s="2"/>
      <c r="H18" s="1"/>
      <c r="I18" s="1"/>
      <c r="J18" s="1"/>
    </row>
    <row r="19" spans="1:14" ht="12" hidden="1" customHeight="1" x14ac:dyDescent="0.2">
      <c r="A19" s="30" t="s">
        <v>20</v>
      </c>
    </row>
    <row r="20" spans="1:14" ht="12" hidden="1" customHeight="1" x14ac:dyDescent="0.2">
      <c r="A20" t="s">
        <v>8</v>
      </c>
    </row>
    <row r="21" spans="1:14" ht="12" hidden="1" customHeight="1" x14ac:dyDescent="0.2">
      <c r="A21" s="30" t="s">
        <v>19</v>
      </c>
    </row>
    <row r="22" spans="1:14" ht="12" hidden="1" customHeight="1" x14ac:dyDescent="0.2">
      <c r="A22" t="s">
        <v>9</v>
      </c>
    </row>
    <row r="23" spans="1:14" ht="12" hidden="1" customHeight="1" x14ac:dyDescent="0.2">
      <c r="A23" t="s">
        <v>10</v>
      </c>
    </row>
    <row r="24" spans="1:14" ht="12" hidden="1" customHeight="1" x14ac:dyDescent="0.2">
      <c r="A24" t="s">
        <v>11</v>
      </c>
    </row>
    <row r="25" spans="1:14" ht="12" hidden="1" customHeight="1" x14ac:dyDescent="0.2">
      <c r="A25" t="s">
        <v>12</v>
      </c>
    </row>
    <row r="26" spans="1:14" ht="12" hidden="1" customHeight="1" x14ac:dyDescent="0.2">
      <c r="A26" t="s">
        <v>13</v>
      </c>
    </row>
    <row r="27" spans="1:14" ht="12" hidden="1" customHeight="1" x14ac:dyDescent="0.2">
      <c r="A27" t="s">
        <v>14</v>
      </c>
    </row>
    <row r="28" spans="1:14" ht="12" hidden="1" customHeight="1" x14ac:dyDescent="0.2">
      <c r="A28" t="s">
        <v>35</v>
      </c>
    </row>
    <row r="29" spans="1:14" ht="12" hidden="1" customHeight="1" x14ac:dyDescent="0.2">
      <c r="A29" t="s">
        <v>15</v>
      </c>
    </row>
    <row r="30" spans="1:14" ht="12" hidden="1" customHeight="1" x14ac:dyDescent="0.2">
      <c r="A30" t="s">
        <v>16</v>
      </c>
    </row>
    <row r="31" spans="1:14" ht="12" hidden="1" customHeight="1" x14ac:dyDescent="0.2">
      <c r="A31" t="s">
        <v>17</v>
      </c>
    </row>
    <row r="32" spans="1:14" ht="12" hidden="1" customHeight="1" x14ac:dyDescent="0.2">
      <c r="A32" t="s">
        <v>18</v>
      </c>
    </row>
    <row r="33" spans="1:19" ht="12" hidden="1" customHeight="1" x14ac:dyDescent="0.2"/>
    <row r="34" spans="1:19" ht="12" hidden="1" customHeight="1" x14ac:dyDescent="0.2"/>
    <row r="35" spans="1:19" ht="12" hidden="1" customHeight="1" x14ac:dyDescent="0.2"/>
    <row r="36" spans="1:19" ht="12" hidden="1" customHeight="1" x14ac:dyDescent="0.2"/>
    <row r="37" spans="1:19" ht="12" hidden="1" customHeight="1" x14ac:dyDescent="0.2"/>
    <row r="38" spans="1:19" ht="12" hidden="1" customHeight="1" thickBot="1" x14ac:dyDescent="0.25"/>
    <row r="39" spans="1:19" ht="24" customHeight="1" thickBot="1" x14ac:dyDescent="0.3">
      <c r="A39" s="85" t="s">
        <v>5</v>
      </c>
      <c r="B39" s="86"/>
      <c r="C39" s="86"/>
      <c r="D39" s="86"/>
      <c r="E39" s="86"/>
      <c r="F39" s="87"/>
    </row>
    <row r="40" spans="1:19" s="30" customFormat="1" ht="23.25" customHeight="1" thickBot="1" x14ac:dyDescent="0.25">
      <c r="A40" s="88"/>
      <c r="B40" s="89"/>
      <c r="C40" s="89"/>
      <c r="D40" s="89"/>
      <c r="E40" s="89"/>
      <c r="F40" s="90"/>
    </row>
    <row r="41" spans="1:19" ht="19.5" customHeight="1" thickBot="1" x14ac:dyDescent="0.3">
      <c r="A41" s="31" t="s">
        <v>23</v>
      </c>
      <c r="B41" s="32"/>
      <c r="C41" s="32"/>
      <c r="D41" s="31"/>
      <c r="E41" s="31"/>
      <c r="F41" s="91" t="s">
        <v>39</v>
      </c>
      <c r="G41" s="30"/>
      <c r="H41" s="30"/>
    </row>
    <row r="42" spans="1:19" ht="88.5" thickBot="1" x14ac:dyDescent="0.25">
      <c r="A42" s="9" t="s">
        <v>4</v>
      </c>
      <c r="B42" s="9" t="s">
        <v>40</v>
      </c>
      <c r="C42" s="9" t="s">
        <v>41</v>
      </c>
      <c r="D42" s="9" t="s">
        <v>67</v>
      </c>
      <c r="E42" s="33" t="s">
        <v>24</v>
      </c>
      <c r="F42" s="92"/>
      <c r="G42" s="30"/>
      <c r="H42" s="30"/>
    </row>
    <row r="43" spans="1:19" ht="15" customHeight="1" thickBot="1" x14ac:dyDescent="0.25">
      <c r="A43" s="34" t="s">
        <v>36</v>
      </c>
      <c r="B43" s="35"/>
      <c r="C43" s="35"/>
      <c r="D43" s="35"/>
      <c r="E43" s="35"/>
      <c r="F43" s="92"/>
      <c r="G43" s="30"/>
    </row>
    <row r="44" spans="1:19" ht="12.75" customHeight="1" thickBot="1" x14ac:dyDescent="0.25">
      <c r="A44" s="21"/>
      <c r="B44" s="36"/>
      <c r="C44" s="37" t="str">
        <f>IFERROR(VLOOKUP(B44:B49, A:B, 2, FALSE), "")</f>
        <v/>
      </c>
      <c r="D44" s="22"/>
      <c r="E44" s="10" t="str">
        <f>IFERROR(C44*D44, "")</f>
        <v/>
      </c>
      <c r="F44" s="92"/>
      <c r="G44" s="30"/>
    </row>
    <row r="45" spans="1:19" ht="12.75" customHeight="1" thickBot="1" x14ac:dyDescent="0.25">
      <c r="A45" s="23"/>
      <c r="B45" s="38"/>
      <c r="C45" s="39" t="str">
        <f>IFERROR(VLOOKUP(B45:B50, A:B, 2, FALSE), "")</f>
        <v/>
      </c>
      <c r="D45" s="24"/>
      <c r="E45" s="10" t="str">
        <f t="shared" ref="E45:E49" si="0">IFERROR(C45*D45, "")</f>
        <v/>
      </c>
      <c r="F45" s="92"/>
      <c r="G45" s="30"/>
    </row>
    <row r="46" spans="1:19" ht="12.75" customHeight="1" thickBot="1" x14ac:dyDescent="0.25">
      <c r="A46" s="23"/>
      <c r="B46" s="38"/>
      <c r="C46" s="39" t="str">
        <f>IFERROR(VLOOKUP(B46:B60, A:B, 2, FALSE), "")</f>
        <v/>
      </c>
      <c r="D46" s="24"/>
      <c r="E46" s="10" t="str">
        <f t="shared" si="0"/>
        <v/>
      </c>
      <c r="F46" s="92"/>
      <c r="G46" s="30"/>
    </row>
    <row r="47" spans="1:19" ht="12.75" customHeight="1" thickBot="1" x14ac:dyDescent="0.25">
      <c r="A47" s="23"/>
      <c r="B47" s="38"/>
      <c r="C47" s="39" t="str">
        <f>IFERROR(VLOOKUP(B47:B61, A:B, 2, FALSE), "")</f>
        <v/>
      </c>
      <c r="D47" s="24"/>
      <c r="E47" s="10" t="str">
        <f t="shared" si="0"/>
        <v/>
      </c>
      <c r="F47" s="92"/>
      <c r="G47" s="30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2.75" customHeight="1" thickBot="1" x14ac:dyDescent="0.25">
      <c r="A48" s="23"/>
      <c r="B48" s="40"/>
      <c r="C48" s="39" t="str">
        <f>IFERROR(VLOOKUP(B48:B62, A:B, 2, FALSE), "")</f>
        <v/>
      </c>
      <c r="D48" s="24"/>
      <c r="E48" s="10" t="str">
        <f t="shared" si="0"/>
        <v/>
      </c>
      <c r="F48" s="92"/>
      <c r="G48" s="30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2.75" customHeight="1" thickBot="1" x14ac:dyDescent="0.25">
      <c r="A49" s="23"/>
      <c r="B49" s="41"/>
      <c r="C49" s="42" t="str">
        <f>IFERROR(VLOOKUP(B49:B63, A:B, 2, FALSE), "")</f>
        <v/>
      </c>
      <c r="D49" s="24"/>
      <c r="E49" s="10" t="str">
        <f t="shared" si="0"/>
        <v/>
      </c>
      <c r="F49" s="92"/>
      <c r="G49" s="30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3.5" customHeight="1" thickBot="1" x14ac:dyDescent="0.25">
      <c r="A50" s="43" t="s">
        <v>0</v>
      </c>
      <c r="B50" s="44"/>
      <c r="C50" s="45"/>
      <c r="D50" s="44"/>
      <c r="E50" s="70">
        <f>SUM(E44:E49)</f>
        <v>0</v>
      </c>
      <c r="F50" s="93"/>
      <c r="G50" s="30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3.5" customHeight="1" thickBot="1" x14ac:dyDescent="0.25">
      <c r="G51" s="30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39" thickBot="1" x14ac:dyDescent="0.25">
      <c r="A52" s="46" t="s">
        <v>42</v>
      </c>
      <c r="B52" s="26" t="s">
        <v>43</v>
      </c>
      <c r="C52" s="26" t="s">
        <v>44</v>
      </c>
      <c r="D52" s="26" t="s">
        <v>45</v>
      </c>
      <c r="G52" s="30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3.5" customHeight="1" x14ac:dyDescent="0.2">
      <c r="A53" s="47" t="s">
        <v>46</v>
      </c>
      <c r="B53" s="48"/>
      <c r="C53" s="49"/>
      <c r="D53" s="50"/>
      <c r="G53" s="30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3.5" customHeight="1" x14ac:dyDescent="0.2">
      <c r="A54" s="51" t="s">
        <v>47</v>
      </c>
      <c r="B54" s="48"/>
      <c r="C54" s="52"/>
      <c r="D54" s="50"/>
      <c r="G54" s="30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3.5" customHeight="1" x14ac:dyDescent="0.2">
      <c r="A55" s="51" t="s">
        <v>48</v>
      </c>
      <c r="B55" s="48"/>
      <c r="C55" s="52"/>
      <c r="D55" s="50"/>
      <c r="G55" s="30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3.5" customHeight="1" thickBot="1" x14ac:dyDescent="0.25">
      <c r="A56" s="53" t="s">
        <v>49</v>
      </c>
      <c r="B56" s="54"/>
      <c r="C56" s="55"/>
      <c r="D56" s="56"/>
      <c r="G56" s="30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3.5" customHeight="1" thickBot="1" x14ac:dyDescent="0.25">
      <c r="A57" s="14" t="s">
        <v>32</v>
      </c>
      <c r="B57" s="57"/>
      <c r="C57" s="57"/>
      <c r="D57" s="58">
        <f>SUM(D53:D56)</f>
        <v>0</v>
      </c>
      <c r="G57" s="30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3.5" customHeight="1" x14ac:dyDescent="0.2">
      <c r="G58" s="30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3.5" customHeight="1" thickBot="1" x14ac:dyDescent="0.25">
      <c r="G59" s="30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2.75" customHeight="1" x14ac:dyDescent="0.2">
      <c r="A60" s="94" t="s">
        <v>26</v>
      </c>
      <c r="B60" s="95"/>
      <c r="C60" s="95"/>
      <c r="D60" s="95"/>
      <c r="E60" s="95"/>
      <c r="F60" s="9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3.5" customHeight="1" thickBot="1" x14ac:dyDescent="0.25">
      <c r="A61" s="97"/>
      <c r="B61" s="98"/>
      <c r="C61" s="98"/>
      <c r="D61" s="98"/>
      <c r="E61" s="98"/>
      <c r="F61" s="99"/>
      <c r="G61" s="8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54.75" customHeight="1" thickBot="1" x14ac:dyDescent="0.25">
      <c r="A62" s="25" t="s">
        <v>27</v>
      </c>
      <c r="B62" s="26" t="s">
        <v>28</v>
      </c>
      <c r="C62" s="27" t="s">
        <v>29</v>
      </c>
      <c r="D62" s="25" t="s">
        <v>50</v>
      </c>
      <c r="E62" s="25" t="s">
        <v>30</v>
      </c>
      <c r="F62" s="28" t="s">
        <v>31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x14ac:dyDescent="0.2">
      <c r="A63" s="23"/>
      <c r="B63" s="23">
        <v>0</v>
      </c>
      <c r="C63" s="11">
        <v>36</v>
      </c>
      <c r="D63" s="23">
        <v>0</v>
      </c>
      <c r="E63" s="23">
        <v>0</v>
      </c>
      <c r="F63" s="12">
        <f>ROUND(+(B63/C63*D63)*E63%,0)</f>
        <v>0</v>
      </c>
      <c r="G63" s="1"/>
    </row>
    <row r="64" spans="1:19" x14ac:dyDescent="0.2">
      <c r="A64" s="23"/>
      <c r="B64" s="23">
        <v>0</v>
      </c>
      <c r="C64" s="11">
        <v>36</v>
      </c>
      <c r="D64" s="23">
        <v>0</v>
      </c>
      <c r="E64" s="23">
        <v>0</v>
      </c>
      <c r="F64" s="12">
        <f t="shared" ref="F64:F71" si="1">+(B64/C64*D64)*E64%</f>
        <v>0</v>
      </c>
      <c r="G64" s="1"/>
    </row>
    <row r="65" spans="1:7" x14ac:dyDescent="0.2">
      <c r="A65" s="23"/>
      <c r="B65" s="23">
        <v>0</v>
      </c>
      <c r="C65" s="11">
        <v>36</v>
      </c>
      <c r="D65" s="23">
        <v>0</v>
      </c>
      <c r="E65" s="23">
        <v>0</v>
      </c>
      <c r="F65" s="12">
        <f t="shared" si="1"/>
        <v>0</v>
      </c>
      <c r="G65" s="1"/>
    </row>
    <row r="66" spans="1:7" x14ac:dyDescent="0.2">
      <c r="A66" s="23"/>
      <c r="B66" s="23">
        <v>0</v>
      </c>
      <c r="C66" s="11">
        <v>36</v>
      </c>
      <c r="D66" s="23">
        <v>0</v>
      </c>
      <c r="E66" s="23">
        <v>0</v>
      </c>
      <c r="F66" s="12">
        <f t="shared" si="1"/>
        <v>0</v>
      </c>
      <c r="G66" s="1"/>
    </row>
    <row r="67" spans="1:7" x14ac:dyDescent="0.2">
      <c r="A67" s="23"/>
      <c r="B67" s="23">
        <v>0</v>
      </c>
      <c r="C67" s="11">
        <v>36</v>
      </c>
      <c r="D67" s="23">
        <v>0</v>
      </c>
      <c r="E67" s="23">
        <v>0</v>
      </c>
      <c r="F67" s="12">
        <f t="shared" si="1"/>
        <v>0</v>
      </c>
      <c r="G67" s="1"/>
    </row>
    <row r="68" spans="1:7" x14ac:dyDescent="0.2">
      <c r="A68" s="23"/>
      <c r="B68" s="23">
        <v>0</v>
      </c>
      <c r="C68" s="11">
        <v>36</v>
      </c>
      <c r="D68" s="23">
        <v>0</v>
      </c>
      <c r="E68" s="23">
        <v>0</v>
      </c>
      <c r="F68" s="12">
        <f t="shared" si="1"/>
        <v>0</v>
      </c>
      <c r="G68" s="1"/>
    </row>
    <row r="69" spans="1:7" x14ac:dyDescent="0.2">
      <c r="A69" s="23"/>
      <c r="B69" s="23">
        <v>0</v>
      </c>
      <c r="C69" s="11">
        <v>36</v>
      </c>
      <c r="D69" s="23">
        <v>0</v>
      </c>
      <c r="E69" s="23">
        <v>0</v>
      </c>
      <c r="F69" s="12">
        <f t="shared" si="1"/>
        <v>0</v>
      </c>
      <c r="G69" s="1"/>
    </row>
    <row r="70" spans="1:7" x14ac:dyDescent="0.2">
      <c r="A70" s="23"/>
      <c r="B70" s="23">
        <v>0</v>
      </c>
      <c r="C70" s="11">
        <v>36</v>
      </c>
      <c r="D70" s="23">
        <v>0</v>
      </c>
      <c r="E70" s="23">
        <v>0</v>
      </c>
      <c r="F70" s="12">
        <f t="shared" si="1"/>
        <v>0</v>
      </c>
      <c r="G70" s="1"/>
    </row>
    <row r="71" spans="1:7" ht="13.5" thickBot="1" x14ac:dyDescent="0.25">
      <c r="A71" s="23"/>
      <c r="B71" s="23">
        <v>0</v>
      </c>
      <c r="C71" s="11">
        <v>36</v>
      </c>
      <c r="D71" s="23">
        <v>0</v>
      </c>
      <c r="E71" s="23">
        <v>0</v>
      </c>
      <c r="F71" s="13">
        <f t="shared" si="1"/>
        <v>0</v>
      </c>
      <c r="G71" s="1"/>
    </row>
    <row r="72" spans="1:7" ht="13.5" thickBot="1" x14ac:dyDescent="0.25">
      <c r="A72" s="14" t="s">
        <v>32</v>
      </c>
      <c r="B72" s="15">
        <f>SUM(B63:B71)</f>
        <v>0</v>
      </c>
      <c r="C72" s="82"/>
      <c r="D72" s="83"/>
      <c r="E72" s="84"/>
      <c r="F72" s="16">
        <f>SUM(F63:F71)</f>
        <v>0</v>
      </c>
      <c r="G72" s="1"/>
    </row>
    <row r="73" spans="1:7" x14ac:dyDescent="0.2">
      <c r="G73" s="1"/>
    </row>
    <row r="74" spans="1:7" x14ac:dyDescent="0.2">
      <c r="G74" s="1"/>
    </row>
    <row r="75" spans="1:7" ht="13.5" customHeight="1" x14ac:dyDescent="0.2"/>
    <row r="77" spans="1:7" ht="13.5" thickBot="1" x14ac:dyDescent="0.25"/>
    <row r="78" spans="1:7" x14ac:dyDescent="0.2">
      <c r="A78" s="59" t="s">
        <v>51</v>
      </c>
      <c r="B78" s="60" t="s">
        <v>41</v>
      </c>
      <c r="D78" s="30"/>
    </row>
    <row r="79" spans="1:7" x14ac:dyDescent="0.2">
      <c r="A79" s="61" t="s">
        <v>52</v>
      </c>
      <c r="B79" s="62">
        <v>81</v>
      </c>
    </row>
    <row r="80" spans="1:7" x14ac:dyDescent="0.2">
      <c r="A80" s="61" t="s">
        <v>53</v>
      </c>
      <c r="B80" s="62">
        <v>53</v>
      </c>
    </row>
    <row r="81" spans="1:2" ht="13.5" thickBot="1" x14ac:dyDescent="0.25">
      <c r="A81" s="63" t="s">
        <v>68</v>
      </c>
      <c r="B81" s="64">
        <v>34</v>
      </c>
    </row>
  </sheetData>
  <protectedRanges>
    <protectedRange sqref="B12" name="Intervallo2"/>
    <protectedRange sqref="B15:B16" name="Intervallo3"/>
    <protectedRange sqref="A44:B49" name="Intervallo1_1"/>
    <protectedRange sqref="C44:D49" name="Intervallo2_1"/>
    <protectedRange sqref="A63:B71 D63:E71" name="Intervallo1_2"/>
  </protectedRanges>
  <mergeCells count="32">
    <mergeCell ref="C1:F1"/>
    <mergeCell ref="C6:F6"/>
    <mergeCell ref="B4:C5"/>
    <mergeCell ref="C2:F2"/>
    <mergeCell ref="D3:F3"/>
    <mergeCell ref="B3:C3"/>
    <mergeCell ref="A1:B1"/>
    <mergeCell ref="A2:B2"/>
    <mergeCell ref="A6:B6"/>
    <mergeCell ref="D4:F5"/>
    <mergeCell ref="A3:A5"/>
    <mergeCell ref="E7:F8"/>
    <mergeCell ref="A7:B7"/>
    <mergeCell ref="A8:B8"/>
    <mergeCell ref="C7:D7"/>
    <mergeCell ref="C8:D8"/>
    <mergeCell ref="A9:A10"/>
    <mergeCell ref="B9:B10"/>
    <mergeCell ref="C9:F10"/>
    <mergeCell ref="C11:F11"/>
    <mergeCell ref="C12:F12"/>
    <mergeCell ref="C72:E72"/>
    <mergeCell ref="A39:F39"/>
    <mergeCell ref="A40:F40"/>
    <mergeCell ref="F41:F50"/>
    <mergeCell ref="A60:F61"/>
    <mergeCell ref="A18:B18"/>
    <mergeCell ref="C13:F13"/>
    <mergeCell ref="C14:F14"/>
    <mergeCell ref="C15:F15"/>
    <mergeCell ref="C16:F16"/>
    <mergeCell ref="C17:F18"/>
  </mergeCells>
  <phoneticPr fontId="2" type="noConversion"/>
  <dataValidations disablePrompts="1" count="2">
    <dataValidation type="list" allowBlank="1" showInputMessage="1" showErrorMessage="1" sqref="C6">
      <formula1>$A$19:$A$32</formula1>
    </dataValidation>
    <dataValidation type="list" allowBlank="1" showInputMessage="1" showErrorMessage="1" sqref="B44:B49">
      <formula1>$A$79:$A$81</formula1>
    </dataValidation>
  </dataValidations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U0 UNIMIB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teresa.gallicchio@unimib.it</dc:creator>
  <cp:lastModifiedBy>federica.besana@unimib.it</cp:lastModifiedBy>
  <cp:lastPrinted>2018-01-16T11:03:49Z</cp:lastPrinted>
  <dcterms:created xsi:type="dcterms:W3CDTF">2005-10-14T13:10:30Z</dcterms:created>
  <dcterms:modified xsi:type="dcterms:W3CDTF">2026-04-22T14:23:27Z</dcterms:modified>
</cp:coreProperties>
</file>