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Y:\04 Centrale di Committenza\2-FORNITURE\IN CORSO\2017-Ristretta-Reagenti\Buste fase invito OE\lotto 3A\"/>
    </mc:Choice>
  </mc:AlternateContent>
  <bookViews>
    <workbookView xWindow="0" yWindow="0" windowWidth="19200" windowHeight="11595"/>
  </bookViews>
  <sheets>
    <sheet name="Generale" sheetId="1" r:id="rId1"/>
  </sheets>
  <definedNames>
    <definedName name="_xlnm._FilterDatabase" localSheetId="0" hidden="1">Generale!$A$1:$D$350</definedName>
    <definedName name="_xlnm.Print_Area" localSheetId="0">Generale!$A$1:$P$426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4" i="1" l="1"/>
  <c r="O34" i="1"/>
  <c r="J34" i="1" l="1"/>
  <c r="O280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6" i="1"/>
  <c r="F37" i="1"/>
  <c r="F39" i="1"/>
  <c r="F40" i="1"/>
  <c r="F41" i="1"/>
  <c r="F42" i="1"/>
  <c r="F43" i="1"/>
  <c r="F47" i="1"/>
  <c r="F48" i="1"/>
  <c r="F49" i="1"/>
  <c r="F50" i="1"/>
  <c r="F52" i="1"/>
  <c r="F54" i="1"/>
  <c r="F55" i="1"/>
  <c r="F56" i="1"/>
  <c r="F57" i="1"/>
  <c r="F59" i="1"/>
  <c r="F60" i="1"/>
  <c r="F61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80" i="1"/>
  <c r="F81" i="1"/>
  <c r="F82" i="1"/>
  <c r="F84" i="1"/>
  <c r="F85" i="1"/>
  <c r="F86" i="1"/>
  <c r="F89" i="1"/>
  <c r="F93" i="1"/>
  <c r="F94" i="1"/>
  <c r="F95" i="1"/>
  <c r="F96" i="1"/>
  <c r="F97" i="1"/>
  <c r="F98" i="1"/>
  <c r="F99" i="1"/>
  <c r="F100" i="1"/>
  <c r="F101" i="1"/>
  <c r="F104" i="1"/>
  <c r="F105" i="1"/>
  <c r="F107" i="1"/>
  <c r="F108" i="1"/>
  <c r="F109" i="1"/>
  <c r="F110" i="1"/>
  <c r="F111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31" i="1"/>
  <c r="F132" i="1"/>
  <c r="F133" i="1"/>
  <c r="F134" i="1"/>
  <c r="F135" i="1"/>
  <c r="F137" i="1"/>
  <c r="F138" i="1"/>
  <c r="F139" i="1"/>
  <c r="F140" i="1"/>
  <c r="F141" i="1"/>
  <c r="F142" i="1"/>
  <c r="F143" i="1"/>
  <c r="F145" i="1"/>
  <c r="F146" i="1"/>
  <c r="F148" i="1"/>
  <c r="F149" i="1"/>
  <c r="F150" i="1"/>
  <c r="F152" i="1"/>
  <c r="F154" i="1"/>
  <c r="F156" i="1"/>
  <c r="F157" i="1"/>
  <c r="F158" i="1"/>
  <c r="F159" i="1"/>
  <c r="F160" i="1"/>
  <c r="F161" i="1"/>
  <c r="F163" i="1"/>
  <c r="F166" i="1"/>
  <c r="F167" i="1"/>
  <c r="F170" i="1"/>
  <c r="F171" i="1"/>
  <c r="F172" i="1"/>
  <c r="F173" i="1"/>
  <c r="F174" i="1"/>
  <c r="F176" i="1"/>
  <c r="F177" i="1"/>
  <c r="F178" i="1"/>
  <c r="F180" i="1"/>
  <c r="F183" i="1"/>
  <c r="F184" i="1"/>
  <c r="F186" i="1"/>
  <c r="F187" i="1"/>
  <c r="F191" i="1"/>
  <c r="F193" i="1"/>
  <c r="F194" i="1"/>
  <c r="F197" i="1"/>
  <c r="F198" i="1"/>
  <c r="F199" i="1"/>
  <c r="F200" i="1"/>
  <c r="F201" i="1"/>
  <c r="F202" i="1"/>
  <c r="F205" i="1"/>
  <c r="F206" i="1"/>
  <c r="F207" i="1"/>
  <c r="F208" i="1"/>
  <c r="F209" i="1"/>
  <c r="F212" i="1"/>
  <c r="F213" i="1"/>
  <c r="F214" i="1"/>
  <c r="F215" i="1"/>
  <c r="F226" i="1"/>
  <c r="F228" i="1"/>
  <c r="F229" i="1"/>
  <c r="F231" i="1"/>
  <c r="F232" i="1"/>
  <c r="F233" i="1"/>
  <c r="F234" i="1"/>
  <c r="F236" i="1"/>
  <c r="F241" i="1"/>
  <c r="F242" i="1"/>
  <c r="F244" i="1"/>
  <c r="F245" i="1"/>
  <c r="F247" i="1"/>
  <c r="F250" i="1"/>
  <c r="F251" i="1"/>
  <c r="F252" i="1"/>
  <c r="F254" i="1"/>
  <c r="F255" i="1"/>
  <c r="F256" i="1"/>
  <c r="F259" i="1"/>
  <c r="F266" i="1"/>
  <c r="F267" i="1"/>
  <c r="F276" i="1"/>
  <c r="F281" i="1"/>
  <c r="F282" i="1"/>
  <c r="F283" i="1"/>
  <c r="F284" i="1"/>
  <c r="F285" i="1"/>
  <c r="F286" i="1"/>
  <c r="F288" i="1"/>
  <c r="F289" i="1"/>
  <c r="F290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1" i="1"/>
  <c r="F332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4" i="1"/>
  <c r="F356" i="1"/>
  <c r="F360" i="1"/>
  <c r="F362" i="1"/>
  <c r="F364" i="1"/>
  <c r="F365" i="1"/>
  <c r="F366" i="1"/>
  <c r="F367" i="1"/>
  <c r="F368" i="1"/>
  <c r="F370" i="1"/>
  <c r="F372" i="1"/>
  <c r="F374" i="1"/>
  <c r="F375" i="1"/>
  <c r="F376" i="1"/>
  <c r="F379" i="1"/>
  <c r="F381" i="1"/>
  <c r="F386" i="1"/>
  <c r="F387" i="1"/>
  <c r="F388" i="1"/>
  <c r="F393" i="1"/>
  <c r="F394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16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4" i="1"/>
  <c r="H156" i="1"/>
  <c r="H157" i="1"/>
  <c r="H158" i="1"/>
  <c r="H159" i="1"/>
  <c r="H160" i="1"/>
  <c r="H161" i="1"/>
  <c r="H162" i="1"/>
  <c r="H163" i="1"/>
  <c r="H165" i="1"/>
  <c r="H166" i="1"/>
  <c r="H167" i="1"/>
  <c r="H168" i="1"/>
  <c r="H169" i="1"/>
  <c r="H170" i="1"/>
  <c r="H171" i="1"/>
  <c r="H172" i="1"/>
  <c r="H173" i="1"/>
  <c r="H174" i="1"/>
  <c r="H176" i="1"/>
  <c r="H177" i="1"/>
  <c r="H178" i="1"/>
  <c r="H179" i="1"/>
  <c r="H180" i="1"/>
  <c r="H183" i="1"/>
  <c r="H184" i="1"/>
  <c r="H185" i="1"/>
  <c r="H186" i="1"/>
  <c r="H187" i="1"/>
  <c r="H189" i="1"/>
  <c r="H190" i="1"/>
  <c r="H191" i="1"/>
  <c r="H192" i="1"/>
  <c r="H193" i="1"/>
  <c r="H195" i="1"/>
  <c r="H197" i="1"/>
  <c r="H198" i="1"/>
  <c r="H199" i="1"/>
  <c r="H200" i="1"/>
  <c r="H201" i="1"/>
  <c r="H202" i="1"/>
  <c r="H203" i="1"/>
  <c r="H204" i="1"/>
  <c r="H205" i="1"/>
  <c r="H208" i="1"/>
  <c r="H209" i="1"/>
  <c r="H210" i="1"/>
  <c r="H211" i="1"/>
  <c r="H212" i="1"/>
  <c r="H213" i="1"/>
  <c r="H214" i="1"/>
  <c r="H215" i="1"/>
  <c r="H216" i="1"/>
  <c r="H217" i="1"/>
  <c r="H219" i="1"/>
  <c r="H220" i="1"/>
  <c r="H221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60" i="1"/>
  <c r="H261" i="1"/>
  <c r="H262" i="1"/>
  <c r="H263" i="1"/>
  <c r="H264" i="1"/>
  <c r="H265" i="1"/>
  <c r="H266" i="1"/>
  <c r="H267" i="1"/>
  <c r="H268" i="1"/>
  <c r="H270" i="1"/>
  <c r="H271" i="1"/>
  <c r="H272" i="1"/>
  <c r="H273" i="1"/>
  <c r="H274" i="1"/>
  <c r="H276" i="1"/>
  <c r="H277" i="1"/>
  <c r="H278" i="1"/>
  <c r="H281" i="1"/>
  <c r="H282" i="1"/>
  <c r="H283" i="1"/>
  <c r="H284" i="1"/>
  <c r="H285" i="1"/>
  <c r="H286" i="1"/>
  <c r="H287" i="1"/>
  <c r="H288" i="1"/>
  <c r="H289" i="1"/>
  <c r="H290" i="1"/>
  <c r="H291" i="1"/>
  <c r="H294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3" i="1"/>
  <c r="H314" i="1"/>
  <c r="H315" i="1"/>
  <c r="H316" i="1"/>
  <c r="H317" i="1"/>
  <c r="H318" i="1"/>
  <c r="H319" i="1"/>
  <c r="H320" i="1"/>
  <c r="H321" i="1"/>
  <c r="H323" i="1"/>
  <c r="H324" i="1"/>
  <c r="H325" i="1"/>
  <c r="H326" i="1"/>
  <c r="H327" i="1"/>
  <c r="H328" i="1"/>
  <c r="H329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400" i="1"/>
  <c r="H401" i="1"/>
  <c r="H402" i="1"/>
  <c r="H403" i="1"/>
  <c r="H404" i="1"/>
  <c r="H405" i="1"/>
  <c r="H408" i="1"/>
  <c r="H410" i="1"/>
  <c r="H411" i="1"/>
  <c r="H412" i="1"/>
  <c r="H413" i="1"/>
  <c r="H414" i="1"/>
  <c r="H416" i="1"/>
  <c r="J3" i="1"/>
  <c r="J4" i="1"/>
  <c r="J5" i="1"/>
  <c r="J6" i="1"/>
  <c r="J7" i="1"/>
  <c r="J8" i="1"/>
  <c r="J9" i="1"/>
  <c r="J10" i="1"/>
  <c r="J11" i="1"/>
  <c r="J12" i="1"/>
  <c r="J13" i="1"/>
  <c r="J14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5" i="1"/>
  <c r="J36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8" i="1"/>
  <c r="J249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8" i="1"/>
  <c r="J279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3" i="1"/>
  <c r="J314" i="1"/>
  <c r="J315" i="1"/>
  <c r="J316" i="1"/>
  <c r="J317" i="1"/>
  <c r="J318" i="1"/>
  <c r="J319" i="1"/>
  <c r="J320" i="1"/>
  <c r="J321" i="1"/>
  <c r="J322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4" i="1"/>
  <c r="J365" i="1"/>
  <c r="J366" i="1"/>
  <c r="J367" i="1"/>
  <c r="J368" i="1"/>
  <c r="J369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3" i="1"/>
  <c r="J415" i="1"/>
  <c r="J416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3" i="1"/>
  <c r="L64" i="1"/>
  <c r="L65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9" i="1"/>
  <c r="L93" i="1"/>
  <c r="L94" i="1"/>
  <c r="L95" i="1"/>
  <c r="L96" i="1"/>
  <c r="L97" i="1"/>
  <c r="L98" i="1"/>
  <c r="L99" i="1"/>
  <c r="L100" i="1"/>
  <c r="L101" i="1"/>
  <c r="L104" i="1"/>
  <c r="L105" i="1"/>
  <c r="L107" i="1"/>
  <c r="L108" i="1"/>
  <c r="L109" i="1"/>
  <c r="L110" i="1"/>
  <c r="L111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32" i="1"/>
  <c r="L137" i="1"/>
  <c r="L138" i="1"/>
  <c r="L139" i="1"/>
  <c r="L140" i="1"/>
  <c r="L141" i="1"/>
  <c r="L142" i="1"/>
  <c r="L143" i="1"/>
  <c r="L144" i="1"/>
  <c r="L145" i="1"/>
  <c r="L146" i="1"/>
  <c r="L154" i="1"/>
  <c r="L156" i="1"/>
  <c r="L157" i="1"/>
  <c r="L158" i="1"/>
  <c r="L159" i="1"/>
  <c r="L161" i="1"/>
  <c r="L162" i="1"/>
  <c r="L163" i="1"/>
  <c r="L165" i="1"/>
  <c r="L166" i="1"/>
  <c r="L167" i="1"/>
  <c r="L169" i="1"/>
  <c r="L170" i="1"/>
  <c r="L171" i="1"/>
  <c r="L172" i="1"/>
  <c r="L173" i="1"/>
  <c r="L174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2" i="1"/>
  <c r="L213" i="1"/>
  <c r="L215" i="1"/>
  <c r="L219" i="1"/>
  <c r="L220" i="1"/>
  <c r="L221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42" i="1"/>
  <c r="L243" i="1"/>
  <c r="L244" i="1"/>
  <c r="L245" i="1"/>
  <c r="L247" i="1"/>
  <c r="L248" i="1"/>
  <c r="L249" i="1"/>
  <c r="L250" i="1"/>
  <c r="L251" i="1"/>
  <c r="L253" i="1"/>
  <c r="L254" i="1"/>
  <c r="L255" i="1"/>
  <c r="L256" i="1"/>
  <c r="L259" i="1"/>
  <c r="L261" i="1"/>
  <c r="L262" i="1"/>
  <c r="L264" i="1"/>
  <c r="L265" i="1"/>
  <c r="L266" i="1"/>
  <c r="L267" i="1"/>
  <c r="L268" i="1"/>
  <c r="L273" i="1"/>
  <c r="L274" i="1"/>
  <c r="L275" i="1"/>
  <c r="L276" i="1"/>
  <c r="L277" i="1"/>
  <c r="L278" i="1"/>
  <c r="L279" i="1"/>
  <c r="L281" i="1"/>
  <c r="L282" i="1"/>
  <c r="L283" i="1"/>
  <c r="L284" i="1"/>
  <c r="L285" i="1"/>
  <c r="L286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3" i="1"/>
  <c r="L314" i="1"/>
  <c r="L315" i="1"/>
  <c r="L316" i="1"/>
  <c r="L317" i="1"/>
  <c r="L319" i="1"/>
  <c r="L322" i="1"/>
  <c r="L323" i="1"/>
  <c r="L324" i="1"/>
  <c r="L325" i="1"/>
  <c r="L326" i="1"/>
  <c r="L327" i="1"/>
  <c r="L328" i="1"/>
  <c r="L329" i="1"/>
  <c r="L330" i="1"/>
  <c r="L331" i="1"/>
  <c r="L332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9" i="1"/>
  <c r="L360" i="1"/>
  <c r="L361" i="1"/>
  <c r="L364" i="1"/>
  <c r="L366" i="1"/>
  <c r="L367" i="1"/>
  <c r="L368" i="1"/>
  <c r="L369" i="1"/>
  <c r="L370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6" i="1"/>
  <c r="L387" i="1"/>
  <c r="L389" i="1"/>
  <c r="L390" i="1"/>
  <c r="L392" i="1"/>
  <c r="L393" i="1"/>
  <c r="L394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12" i="1"/>
  <c r="L413" i="1"/>
  <c r="O155" i="1" l="1"/>
  <c r="M417" i="1" l="1"/>
  <c r="K417" i="1"/>
  <c r="I417" i="1"/>
  <c r="G417" i="1"/>
  <c r="E417" i="1"/>
  <c r="N12" i="1" l="1"/>
  <c r="N13" i="1"/>
  <c r="N14" i="1"/>
  <c r="N25" i="1"/>
  <c r="O25" i="1" s="1"/>
  <c r="N27" i="1"/>
  <c r="N28" i="1"/>
  <c r="N29" i="1"/>
  <c r="N30" i="1"/>
  <c r="O30" i="1" s="1"/>
  <c r="N31" i="1"/>
  <c r="N38" i="1"/>
  <c r="N39" i="1"/>
  <c r="N40" i="1"/>
  <c r="O40" i="1" s="1"/>
  <c r="N41" i="1"/>
  <c r="N42" i="1"/>
  <c r="N43" i="1"/>
  <c r="N44" i="1"/>
  <c r="O44" i="1" s="1"/>
  <c r="N45" i="1"/>
  <c r="N46" i="1"/>
  <c r="N47" i="1"/>
  <c r="N48" i="1"/>
  <c r="O48" i="1" s="1"/>
  <c r="N49" i="1"/>
  <c r="N50" i="1"/>
  <c r="N51" i="1"/>
  <c r="N52" i="1"/>
  <c r="O52" i="1" s="1"/>
  <c r="N53" i="1"/>
  <c r="N54" i="1"/>
  <c r="N55" i="1"/>
  <c r="N56" i="1"/>
  <c r="O56" i="1" s="1"/>
  <c r="N57" i="1"/>
  <c r="N58" i="1"/>
  <c r="N59" i="1"/>
  <c r="N60" i="1"/>
  <c r="O60" i="1" s="1"/>
  <c r="N61" i="1"/>
  <c r="N63" i="1"/>
  <c r="N64" i="1"/>
  <c r="N65" i="1"/>
  <c r="O65" i="1" s="1"/>
  <c r="N66" i="1"/>
  <c r="N67" i="1"/>
  <c r="N68" i="1"/>
  <c r="N69" i="1"/>
  <c r="O69" i="1" s="1"/>
  <c r="N70" i="1"/>
  <c r="N71" i="1"/>
  <c r="N72" i="1"/>
  <c r="N73" i="1"/>
  <c r="O73" i="1" s="1"/>
  <c r="N74" i="1"/>
  <c r="N75" i="1"/>
  <c r="N76" i="1"/>
  <c r="N77" i="1"/>
  <c r="O77" i="1" s="1"/>
  <c r="N78" i="1"/>
  <c r="N79" i="1"/>
  <c r="N80" i="1"/>
  <c r="N81" i="1"/>
  <c r="O81" i="1" s="1"/>
  <c r="N82" i="1"/>
  <c r="N83" i="1"/>
  <c r="N84" i="1"/>
  <c r="N85" i="1"/>
  <c r="O85" i="1" s="1"/>
  <c r="N86" i="1"/>
  <c r="N87" i="1"/>
  <c r="N88" i="1"/>
  <c r="N89" i="1"/>
  <c r="O89" i="1" s="1"/>
  <c r="N90" i="1"/>
  <c r="N91" i="1"/>
  <c r="N92" i="1"/>
  <c r="N93" i="1"/>
  <c r="O93" i="1" s="1"/>
  <c r="N94" i="1"/>
  <c r="N95" i="1"/>
  <c r="N96" i="1"/>
  <c r="N97" i="1"/>
  <c r="O97" i="1" s="1"/>
  <c r="N98" i="1"/>
  <c r="N99" i="1"/>
  <c r="O99" i="1" s="1"/>
  <c r="N100" i="1"/>
  <c r="N101" i="1"/>
  <c r="O101" i="1" s="1"/>
  <c r="N103" i="1"/>
  <c r="N104" i="1"/>
  <c r="O104" i="1" s="1"/>
  <c r="N105" i="1"/>
  <c r="N106" i="1"/>
  <c r="O106" i="1" s="1"/>
  <c r="N107" i="1"/>
  <c r="N108" i="1"/>
  <c r="O108" i="1" s="1"/>
  <c r="N109" i="1"/>
  <c r="N110" i="1"/>
  <c r="O110" i="1" s="1"/>
  <c r="N111" i="1"/>
  <c r="N112" i="1"/>
  <c r="O112" i="1" s="1"/>
  <c r="N113" i="1"/>
  <c r="N114" i="1"/>
  <c r="O114" i="1" s="1"/>
  <c r="N115" i="1"/>
  <c r="N116" i="1"/>
  <c r="O116" i="1" s="1"/>
  <c r="N117" i="1"/>
  <c r="N118" i="1"/>
  <c r="O118" i="1" s="1"/>
  <c r="N119" i="1"/>
  <c r="N120" i="1"/>
  <c r="N121" i="1"/>
  <c r="N122" i="1"/>
  <c r="O122" i="1" s="1"/>
  <c r="N123" i="1"/>
  <c r="N124" i="1"/>
  <c r="O124" i="1" s="1"/>
  <c r="N125" i="1"/>
  <c r="N126" i="1"/>
  <c r="O126" i="1" s="1"/>
  <c r="N127" i="1"/>
  <c r="N128" i="1"/>
  <c r="N129" i="1"/>
  <c r="N130" i="1"/>
  <c r="O130" i="1" s="1"/>
  <c r="N131" i="1"/>
  <c r="N132" i="1"/>
  <c r="N133" i="1"/>
  <c r="N134" i="1"/>
  <c r="O134" i="1" s="1"/>
  <c r="N135" i="1"/>
  <c r="N136" i="1"/>
  <c r="O136" i="1" s="1"/>
  <c r="N137" i="1"/>
  <c r="N138" i="1"/>
  <c r="O138" i="1" s="1"/>
  <c r="N139" i="1"/>
  <c r="N140" i="1"/>
  <c r="N141" i="1"/>
  <c r="N142" i="1"/>
  <c r="O142" i="1" s="1"/>
  <c r="N143" i="1"/>
  <c r="N145" i="1"/>
  <c r="O145" i="1" s="1"/>
  <c r="N146" i="1"/>
  <c r="N149" i="1"/>
  <c r="O149" i="1" s="1"/>
  <c r="N150" i="1"/>
  <c r="N152" i="1"/>
  <c r="O152" i="1" s="1"/>
  <c r="N153" i="1"/>
  <c r="N154" i="1"/>
  <c r="O154" i="1" s="1"/>
  <c r="N156" i="1"/>
  <c r="N157" i="1"/>
  <c r="N158" i="1"/>
  <c r="N159" i="1"/>
  <c r="O159" i="1" s="1"/>
  <c r="N160" i="1"/>
  <c r="N161" i="1"/>
  <c r="N163" i="1"/>
  <c r="N165" i="1"/>
  <c r="O165" i="1" s="1"/>
  <c r="N166" i="1"/>
  <c r="N167" i="1"/>
  <c r="N168" i="1"/>
  <c r="N169" i="1"/>
  <c r="O169" i="1" s="1"/>
  <c r="N170" i="1"/>
  <c r="N171" i="1"/>
  <c r="N172" i="1"/>
  <c r="N173" i="1"/>
  <c r="O173" i="1" s="1"/>
  <c r="N174" i="1"/>
  <c r="N176" i="1"/>
  <c r="O176" i="1" s="1"/>
  <c r="N177" i="1"/>
  <c r="N178" i="1"/>
  <c r="O178" i="1" s="1"/>
  <c r="N179" i="1"/>
  <c r="N180" i="1"/>
  <c r="O180" i="1" s="1"/>
  <c r="N181" i="1"/>
  <c r="N184" i="1"/>
  <c r="O184" i="1" s="1"/>
  <c r="N185" i="1"/>
  <c r="N186" i="1"/>
  <c r="N187" i="1"/>
  <c r="N189" i="1"/>
  <c r="N190" i="1"/>
  <c r="N192" i="1"/>
  <c r="O192" i="1" s="1"/>
  <c r="N193" i="1"/>
  <c r="N194" i="1"/>
  <c r="O194" i="1" s="1"/>
  <c r="N196" i="1"/>
  <c r="N197" i="1"/>
  <c r="N198" i="1"/>
  <c r="N199" i="1"/>
  <c r="O199" i="1" s="1"/>
  <c r="N200" i="1"/>
  <c r="N201" i="1"/>
  <c r="O201" i="1" s="1"/>
  <c r="N202" i="1"/>
  <c r="N203" i="1"/>
  <c r="O203" i="1" s="1"/>
  <c r="N204" i="1"/>
  <c r="N205" i="1"/>
  <c r="N206" i="1"/>
  <c r="N207" i="1"/>
  <c r="O207" i="1" s="1"/>
  <c r="N208" i="1"/>
  <c r="N209" i="1"/>
  <c r="O209" i="1" s="1"/>
  <c r="N210" i="1"/>
  <c r="N211" i="1"/>
  <c r="O211" i="1" s="1"/>
  <c r="N212" i="1"/>
  <c r="N213" i="1"/>
  <c r="N214" i="1"/>
  <c r="N215" i="1"/>
  <c r="O215" i="1" s="1"/>
  <c r="N217" i="1"/>
  <c r="N220" i="1"/>
  <c r="O220" i="1" s="1"/>
  <c r="N221" i="1"/>
  <c r="N223" i="1"/>
  <c r="O223" i="1" s="1"/>
  <c r="N224" i="1"/>
  <c r="N225" i="1"/>
  <c r="O225" i="1" s="1"/>
  <c r="N226" i="1"/>
  <c r="N227" i="1"/>
  <c r="O227" i="1" s="1"/>
  <c r="N228" i="1"/>
  <c r="N229" i="1"/>
  <c r="O229" i="1" s="1"/>
  <c r="N230" i="1"/>
  <c r="N231" i="1"/>
  <c r="O231" i="1" s="1"/>
  <c r="N232" i="1"/>
  <c r="N233" i="1"/>
  <c r="O233" i="1" s="1"/>
  <c r="N234" i="1"/>
  <c r="N235" i="1"/>
  <c r="O235" i="1" s="1"/>
  <c r="N236" i="1"/>
  <c r="N242" i="1"/>
  <c r="O242" i="1" s="1"/>
  <c r="N243" i="1"/>
  <c r="N247" i="1"/>
  <c r="O247" i="1" s="1"/>
  <c r="N248" i="1"/>
  <c r="N249" i="1"/>
  <c r="O249" i="1" s="1"/>
  <c r="N250" i="1"/>
  <c r="N251" i="1"/>
  <c r="N252" i="1"/>
  <c r="N253" i="1"/>
  <c r="N254" i="1"/>
  <c r="N255" i="1"/>
  <c r="O255" i="1" s="1"/>
  <c r="N256" i="1"/>
  <c r="N257" i="1"/>
  <c r="O257" i="1" s="1"/>
  <c r="N258" i="1"/>
  <c r="N259" i="1"/>
  <c r="O259" i="1" s="1"/>
  <c r="N260" i="1"/>
  <c r="N261" i="1"/>
  <c r="N262" i="1"/>
  <c r="N263" i="1"/>
  <c r="O263" i="1" s="1"/>
  <c r="N266" i="1"/>
  <c r="N267" i="1"/>
  <c r="O267" i="1" s="1"/>
  <c r="N268" i="1"/>
  <c r="N274" i="1"/>
  <c r="O274" i="1" s="1"/>
  <c r="N275" i="1"/>
  <c r="N276" i="1"/>
  <c r="O276" i="1" s="1"/>
  <c r="N277" i="1"/>
  <c r="N278" i="1"/>
  <c r="O278" i="1" s="1"/>
  <c r="N279" i="1"/>
  <c r="N281" i="1"/>
  <c r="N282" i="1"/>
  <c r="N283" i="1"/>
  <c r="O283" i="1" s="1"/>
  <c r="N284" i="1"/>
  <c r="N285" i="1"/>
  <c r="N286" i="1"/>
  <c r="N287" i="1"/>
  <c r="O287" i="1" s="1"/>
  <c r="N288" i="1"/>
  <c r="N289" i="1"/>
  <c r="O289" i="1" s="1"/>
  <c r="N290" i="1"/>
  <c r="N292" i="1"/>
  <c r="O292" i="1" s="1"/>
  <c r="N293" i="1"/>
  <c r="N294" i="1"/>
  <c r="N295" i="1"/>
  <c r="N296" i="1"/>
  <c r="O296" i="1" s="1"/>
  <c r="N297" i="1"/>
  <c r="N298" i="1"/>
  <c r="O298" i="1" s="1"/>
  <c r="N300" i="1"/>
  <c r="N301" i="1"/>
  <c r="O301" i="1" s="1"/>
  <c r="N302" i="1"/>
  <c r="N303" i="1"/>
  <c r="N304" i="1"/>
  <c r="N305" i="1"/>
  <c r="O305" i="1" s="1"/>
  <c r="N306" i="1"/>
  <c r="N307" i="1"/>
  <c r="N308" i="1"/>
  <c r="N309" i="1"/>
  <c r="O309" i="1" s="1"/>
  <c r="N313" i="1"/>
  <c r="N314" i="1"/>
  <c r="O314" i="1" s="1"/>
  <c r="N315" i="1"/>
  <c r="N316" i="1"/>
  <c r="O316" i="1" s="1"/>
  <c r="N317" i="1"/>
  <c r="N318" i="1"/>
  <c r="O318" i="1" s="1"/>
  <c r="N319" i="1"/>
  <c r="N320" i="1"/>
  <c r="O320" i="1" s="1"/>
  <c r="N321" i="1"/>
  <c r="N322" i="1"/>
  <c r="O322" i="1" s="1"/>
  <c r="N323" i="1"/>
  <c r="N324" i="1"/>
  <c r="O324" i="1" s="1"/>
  <c r="N325" i="1"/>
  <c r="N326" i="1"/>
  <c r="O326" i="1" s="1"/>
  <c r="N327" i="1"/>
  <c r="N328" i="1"/>
  <c r="O328" i="1" s="1"/>
  <c r="N329" i="1"/>
  <c r="N330" i="1"/>
  <c r="O330" i="1" s="1"/>
  <c r="N331" i="1"/>
  <c r="N332" i="1"/>
  <c r="O332" i="1" s="1"/>
  <c r="N333" i="1"/>
  <c r="N334" i="1"/>
  <c r="O334" i="1" s="1"/>
  <c r="N337" i="1"/>
  <c r="N338" i="1"/>
  <c r="O338" i="1" s="1"/>
  <c r="N339" i="1"/>
  <c r="N340" i="1"/>
  <c r="O340" i="1" s="1"/>
  <c r="N341" i="1"/>
  <c r="N342" i="1"/>
  <c r="O342" i="1" s="1"/>
  <c r="N343" i="1"/>
  <c r="N344" i="1"/>
  <c r="O344" i="1" s="1"/>
  <c r="N345" i="1"/>
  <c r="N346" i="1"/>
  <c r="O346" i="1" s="1"/>
  <c r="N347" i="1"/>
  <c r="N348" i="1"/>
  <c r="N349" i="1"/>
  <c r="N350" i="1"/>
  <c r="O350" i="1" s="1"/>
  <c r="N351" i="1"/>
  <c r="N352" i="1"/>
  <c r="O352" i="1" s="1"/>
  <c r="N353" i="1"/>
  <c r="N354" i="1"/>
  <c r="O354" i="1" s="1"/>
  <c r="N355" i="1"/>
  <c r="N356" i="1"/>
  <c r="N357" i="1"/>
  <c r="N358" i="1"/>
  <c r="O358" i="1" s="1"/>
  <c r="N359" i="1"/>
  <c r="N360" i="1"/>
  <c r="O360" i="1" s="1"/>
  <c r="N361" i="1"/>
  <c r="N362" i="1"/>
  <c r="O362" i="1" s="1"/>
  <c r="N363" i="1"/>
  <c r="O363" i="1" s="1"/>
  <c r="N364" i="1"/>
  <c r="O364" i="1" s="1"/>
  <c r="N365" i="1"/>
  <c r="N366" i="1"/>
  <c r="N367" i="1"/>
  <c r="N368" i="1"/>
  <c r="O368" i="1" s="1"/>
  <c r="N370" i="1"/>
  <c r="N371" i="1"/>
  <c r="O371" i="1" s="1"/>
  <c r="N372" i="1"/>
  <c r="N373" i="1"/>
  <c r="O373" i="1" s="1"/>
  <c r="N374" i="1"/>
  <c r="N375" i="1"/>
  <c r="N376" i="1"/>
  <c r="N377" i="1"/>
  <c r="O377" i="1" s="1"/>
  <c r="N378" i="1"/>
  <c r="N379" i="1"/>
  <c r="N380" i="1"/>
  <c r="N381" i="1"/>
  <c r="N382" i="1"/>
  <c r="N383" i="1"/>
  <c r="N384" i="1"/>
  <c r="N385" i="1"/>
  <c r="N386" i="1"/>
  <c r="N387" i="1"/>
  <c r="O387" i="1" s="1"/>
  <c r="N390" i="1"/>
  <c r="N392" i="1"/>
  <c r="O392" i="1" s="1"/>
  <c r="N393" i="1"/>
  <c r="N394" i="1"/>
  <c r="O394" i="1" s="1"/>
  <c r="N395" i="1"/>
  <c r="N396" i="1"/>
  <c r="N397" i="1"/>
  <c r="N398" i="1"/>
  <c r="O398" i="1" s="1"/>
  <c r="N399" i="1"/>
  <c r="N400" i="1"/>
  <c r="N401" i="1"/>
  <c r="N402" i="1"/>
  <c r="O402" i="1" s="1"/>
  <c r="N403" i="1"/>
  <c r="N404" i="1"/>
  <c r="N405" i="1"/>
  <c r="N406" i="1"/>
  <c r="O406" i="1" s="1"/>
  <c r="N407" i="1"/>
  <c r="N408" i="1"/>
  <c r="N409" i="1"/>
  <c r="N410" i="1"/>
  <c r="O410" i="1" s="1"/>
  <c r="N412" i="1"/>
  <c r="N413" i="1"/>
  <c r="O413" i="1" s="1"/>
  <c r="N414" i="1"/>
  <c r="O414" i="1" s="1"/>
  <c r="O264" i="1"/>
  <c r="O277" i="1"/>
  <c r="O370" i="1"/>
  <c r="O6" i="1"/>
  <c r="O10" i="1"/>
  <c r="O14" i="1"/>
  <c r="O21" i="1"/>
  <c r="O26" i="1"/>
  <c r="O32" i="1"/>
  <c r="O35" i="1"/>
  <c r="O36" i="1"/>
  <c r="O38" i="1"/>
  <c r="O45" i="1"/>
  <c r="O46" i="1"/>
  <c r="O53" i="1"/>
  <c r="O58" i="1"/>
  <c r="O62" i="1"/>
  <c r="O63" i="1"/>
  <c r="O68" i="1"/>
  <c r="O72" i="1"/>
  <c r="O76" i="1"/>
  <c r="O78" i="1"/>
  <c r="O79" i="1"/>
  <c r="O83" i="1"/>
  <c r="O84" i="1"/>
  <c r="O87" i="1"/>
  <c r="O88" i="1"/>
  <c r="O90" i="1"/>
  <c r="O91" i="1"/>
  <c r="O92" i="1"/>
  <c r="O96" i="1"/>
  <c r="O100" i="1"/>
  <c r="O102" i="1"/>
  <c r="O103" i="1"/>
  <c r="O105" i="1"/>
  <c r="O113" i="1"/>
  <c r="O117" i="1"/>
  <c r="O121" i="1"/>
  <c r="O125" i="1"/>
  <c r="O129" i="1"/>
  <c r="O133" i="1"/>
  <c r="O144" i="1"/>
  <c r="O147" i="1"/>
  <c r="O151" i="1"/>
  <c r="O153" i="1"/>
  <c r="O162" i="1"/>
  <c r="O164" i="1"/>
  <c r="O167" i="1"/>
  <c r="O168" i="1"/>
  <c r="O175" i="1"/>
  <c r="O179" i="1"/>
  <c r="O182" i="1"/>
  <c r="O187" i="1"/>
  <c r="O188" i="1"/>
  <c r="O190" i="1"/>
  <c r="O195" i="1"/>
  <c r="O196" i="1"/>
  <c r="O197" i="1"/>
  <c r="O204" i="1"/>
  <c r="O205" i="1"/>
  <c r="O210" i="1"/>
  <c r="O213" i="1"/>
  <c r="O216" i="1"/>
  <c r="O217" i="1"/>
  <c r="O218" i="1"/>
  <c r="O219" i="1"/>
  <c r="O221" i="1"/>
  <c r="O222" i="1"/>
  <c r="O226" i="1"/>
  <c r="O230" i="1"/>
  <c r="O236" i="1"/>
  <c r="O237" i="1"/>
  <c r="O238" i="1"/>
  <c r="O239" i="1"/>
  <c r="O240" i="1"/>
  <c r="O243" i="1"/>
  <c r="O246" i="1"/>
  <c r="O248" i="1"/>
  <c r="O253" i="1"/>
  <c r="O258" i="1"/>
  <c r="O260" i="1"/>
  <c r="O261" i="1"/>
  <c r="O262" i="1"/>
  <c r="O265" i="1"/>
  <c r="O268" i="1"/>
  <c r="O269" i="1"/>
  <c r="O270" i="1"/>
  <c r="O271" i="1"/>
  <c r="O272" i="1"/>
  <c r="O273" i="1"/>
  <c r="O275" i="1"/>
  <c r="O279" i="1"/>
  <c r="O288" i="1"/>
  <c r="O291" i="1"/>
  <c r="O293" i="1"/>
  <c r="O294" i="1"/>
  <c r="O295" i="1"/>
  <c r="O297" i="1"/>
  <c r="O302" i="1"/>
  <c r="O308" i="1"/>
  <c r="O325" i="1"/>
  <c r="O329" i="1"/>
  <c r="O333" i="1"/>
  <c r="O343" i="1"/>
  <c r="O348" i="1"/>
  <c r="O355" i="1"/>
  <c r="O357" i="1"/>
  <c r="O359" i="1"/>
  <c r="O361" i="1"/>
  <c r="O369" i="1"/>
  <c r="O372" i="1"/>
  <c r="O378" i="1"/>
  <c r="O380" i="1"/>
  <c r="O382" i="1"/>
  <c r="O384" i="1"/>
  <c r="O385" i="1"/>
  <c r="O388" i="1"/>
  <c r="O389" i="1"/>
  <c r="O390" i="1"/>
  <c r="O391" i="1"/>
  <c r="O395" i="1"/>
  <c r="O407" i="1"/>
  <c r="O409" i="1"/>
  <c r="O411" i="1"/>
  <c r="O412" i="1"/>
  <c r="O415" i="1"/>
  <c r="O3" i="1"/>
  <c r="O4" i="1"/>
  <c r="O5" i="1"/>
  <c r="O7" i="1"/>
  <c r="O8" i="1"/>
  <c r="O9" i="1"/>
  <c r="O11" i="1"/>
  <c r="O12" i="1"/>
  <c r="O13" i="1"/>
  <c r="O15" i="1"/>
  <c r="O16" i="1"/>
  <c r="O17" i="1"/>
  <c r="O18" i="1"/>
  <c r="O20" i="1"/>
  <c r="O22" i="1"/>
  <c r="O24" i="1"/>
  <c r="O28" i="1"/>
  <c r="O29" i="1"/>
  <c r="O33" i="1"/>
  <c r="O37" i="1"/>
  <c r="O41" i="1"/>
  <c r="O42" i="1"/>
  <c r="O49" i="1"/>
  <c r="O50" i="1"/>
  <c r="O54" i="1"/>
  <c r="O57" i="1"/>
  <c r="O61" i="1"/>
  <c r="O66" i="1"/>
  <c r="O67" i="1"/>
  <c r="O70" i="1"/>
  <c r="O71" i="1"/>
  <c r="O74" i="1"/>
  <c r="O75" i="1"/>
  <c r="O80" i="1"/>
  <c r="O82" i="1"/>
  <c r="O86" i="1"/>
  <c r="O94" i="1"/>
  <c r="O95" i="1"/>
  <c r="O98" i="1"/>
  <c r="O107" i="1"/>
  <c r="O109" i="1"/>
  <c r="O111" i="1"/>
  <c r="O115" i="1"/>
  <c r="O119" i="1"/>
  <c r="O120" i="1"/>
  <c r="O123" i="1"/>
  <c r="O127" i="1"/>
  <c r="O128" i="1"/>
  <c r="O131" i="1"/>
  <c r="O132" i="1"/>
  <c r="O135" i="1"/>
  <c r="O137" i="1"/>
  <c r="O139" i="1"/>
  <c r="O140" i="1"/>
  <c r="O141" i="1"/>
  <c r="O143" i="1"/>
  <c r="O146" i="1"/>
  <c r="O148" i="1"/>
  <c r="O150" i="1"/>
  <c r="O156" i="1"/>
  <c r="O158" i="1"/>
  <c r="O160" i="1"/>
  <c r="O161" i="1"/>
  <c r="O163" i="1"/>
  <c r="O166" i="1"/>
  <c r="O170" i="1"/>
  <c r="O171" i="1"/>
  <c r="O174" i="1"/>
  <c r="O183" i="1"/>
  <c r="O186" i="1"/>
  <c r="O191" i="1"/>
  <c r="O198" i="1"/>
  <c r="O200" i="1"/>
  <c r="O202" i="1"/>
  <c r="O206" i="1"/>
  <c r="O208" i="1"/>
  <c r="O212" i="1"/>
  <c r="O214" i="1"/>
  <c r="O234" i="1"/>
  <c r="O241" i="1"/>
  <c r="O244" i="1"/>
  <c r="O245" i="1"/>
  <c r="O250" i="1"/>
  <c r="O252" i="1"/>
  <c r="O254" i="1"/>
  <c r="O256" i="1"/>
  <c r="O266" i="1"/>
  <c r="O281" i="1"/>
  <c r="O284" i="1"/>
  <c r="O285" i="1"/>
  <c r="O290" i="1"/>
  <c r="O300" i="1"/>
  <c r="O304" i="1"/>
  <c r="O306" i="1"/>
  <c r="O310" i="1"/>
  <c r="O311" i="1"/>
  <c r="O312" i="1"/>
  <c r="O315" i="1"/>
  <c r="O319" i="1"/>
  <c r="O321" i="1"/>
  <c r="O323" i="1"/>
  <c r="O327" i="1"/>
  <c r="O331" i="1"/>
  <c r="O335" i="1"/>
  <c r="O336" i="1"/>
  <c r="O339" i="1"/>
  <c r="O347" i="1"/>
  <c r="O351" i="1"/>
  <c r="O356" i="1"/>
  <c r="O365" i="1"/>
  <c r="O367" i="1"/>
  <c r="O374" i="1"/>
  <c r="O376" i="1"/>
  <c r="O381" i="1"/>
  <c r="O386" i="1"/>
  <c r="O393" i="1"/>
  <c r="O397" i="1"/>
  <c r="O399" i="1"/>
  <c r="O401" i="1"/>
  <c r="O403" i="1"/>
  <c r="O405" i="1"/>
  <c r="O416" i="1"/>
  <c r="L2" i="1"/>
  <c r="J2" i="1"/>
  <c r="H2" i="1"/>
  <c r="F2" i="1"/>
  <c r="O408" i="1" l="1"/>
  <c r="O404" i="1"/>
  <c r="O400" i="1"/>
  <c r="P400" i="1" s="1"/>
  <c r="O396" i="1"/>
  <c r="P396" i="1" s="1"/>
  <c r="O317" i="1"/>
  <c r="O313" i="1"/>
  <c r="O307" i="1"/>
  <c r="P307" i="1" s="1"/>
  <c r="O303" i="1"/>
  <c r="P303" i="1" s="1"/>
  <c r="O299" i="1"/>
  <c r="O286" i="1"/>
  <c r="O282" i="1"/>
  <c r="P282" i="1" s="1"/>
  <c r="O251" i="1"/>
  <c r="P251" i="1" s="1"/>
  <c r="O193" i="1"/>
  <c r="O189" i="1"/>
  <c r="O185" i="1"/>
  <c r="P185" i="1" s="1"/>
  <c r="O181" i="1"/>
  <c r="P181" i="1" s="1"/>
  <c r="O177" i="1"/>
  <c r="O157" i="1"/>
  <c r="O64" i="1"/>
  <c r="P64" i="1" s="1"/>
  <c r="O383" i="1"/>
  <c r="P383" i="1" s="1"/>
  <c r="O379" i="1"/>
  <c r="O375" i="1"/>
  <c r="O366" i="1"/>
  <c r="P366" i="1" s="1"/>
  <c r="O353" i="1"/>
  <c r="P353" i="1" s="1"/>
  <c r="O349" i="1"/>
  <c r="O345" i="1"/>
  <c r="O341" i="1"/>
  <c r="P341" i="1" s="1"/>
  <c r="O337" i="1"/>
  <c r="P337" i="1" s="1"/>
  <c r="O232" i="1"/>
  <c r="O228" i="1"/>
  <c r="O224" i="1"/>
  <c r="P224" i="1" s="1"/>
  <c r="O172" i="1"/>
  <c r="P172" i="1" s="1"/>
  <c r="O59" i="1"/>
  <c r="O55" i="1"/>
  <c r="O51" i="1"/>
  <c r="P51" i="1" s="1"/>
  <c r="O47" i="1"/>
  <c r="P47" i="1" s="1"/>
  <c r="O43" i="1"/>
  <c r="O39" i="1"/>
  <c r="O31" i="1"/>
  <c r="O27" i="1"/>
  <c r="O23" i="1"/>
  <c r="O19" i="1"/>
  <c r="P19" i="1" s="1"/>
  <c r="J418" i="1"/>
  <c r="J419" i="1" s="1"/>
  <c r="H418" i="1"/>
  <c r="H419" i="1" s="1"/>
  <c r="F418" i="1"/>
  <c r="F419" i="1" s="1"/>
  <c r="N418" i="1"/>
  <c r="N419" i="1" s="1"/>
  <c r="L418" i="1"/>
  <c r="L419" i="1" s="1"/>
  <c r="O2" i="1"/>
  <c r="P2" i="1" s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5" i="1"/>
  <c r="P36" i="1"/>
  <c r="P37" i="1"/>
  <c r="P38" i="1"/>
  <c r="P39" i="1"/>
  <c r="P40" i="1"/>
  <c r="P41" i="1"/>
  <c r="P42" i="1"/>
  <c r="P43" i="1"/>
  <c r="P44" i="1"/>
  <c r="P45" i="1"/>
  <c r="P46" i="1"/>
  <c r="P48" i="1"/>
  <c r="P49" i="1"/>
  <c r="P50" i="1"/>
  <c r="P52" i="1"/>
  <c r="P53" i="1"/>
  <c r="P54" i="1"/>
  <c r="P55" i="1"/>
  <c r="P56" i="1"/>
  <c r="P57" i="1"/>
  <c r="P58" i="1"/>
  <c r="P59" i="1"/>
  <c r="P60" i="1"/>
  <c r="P61" i="1"/>
  <c r="P62" i="1"/>
  <c r="P63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3" i="1"/>
  <c r="P174" i="1"/>
  <c r="P175" i="1"/>
  <c r="P176" i="1"/>
  <c r="P177" i="1"/>
  <c r="P178" i="1"/>
  <c r="P179" i="1"/>
  <c r="P180" i="1"/>
  <c r="P182" i="1"/>
  <c r="P183" i="1"/>
  <c r="P184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1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4" i="1"/>
  <c r="P305" i="1"/>
  <c r="P306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8" i="1"/>
  <c r="P339" i="1"/>
  <c r="P340" i="1"/>
  <c r="P342" i="1"/>
  <c r="P343" i="1"/>
  <c r="P344" i="1"/>
  <c r="P345" i="1"/>
  <c r="P346" i="1"/>
  <c r="P347" i="1"/>
  <c r="P348" i="1"/>
  <c r="P349" i="1"/>
  <c r="P350" i="1"/>
  <c r="P351" i="1"/>
  <c r="P352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7" i="1"/>
  <c r="P398" i="1"/>
  <c r="P399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8" i="1" l="1"/>
  <c r="P419" i="1" s="1"/>
</calcChain>
</file>

<file path=xl/sharedStrings.xml><?xml version="1.0" encoding="utf-8"?>
<sst xmlns="http://schemas.openxmlformats.org/spreadsheetml/2006/main" count="853" uniqueCount="469">
  <si>
    <t> PRODOTTO</t>
  </si>
  <si>
    <t>TIPOLOGIA 
del FORMATO</t>
  </si>
  <si>
    <t>ECL Prime Western Blotting Det</t>
  </si>
  <si>
    <t>Ancorette cilindriche 11.68 mm x 4.66 mm</t>
  </si>
  <si>
    <t>Ancorette cilindriche 19.60 mm x 6 mm</t>
  </si>
  <si>
    <t>Ancorette cilindriche 6 mm x 3 mm</t>
  </si>
  <si>
    <t>Ancorette di agitazione magnetica cilindrica Ultr</t>
  </si>
  <si>
    <t>Anelli in subertite per palloni 10-100 ml</t>
  </si>
  <si>
    <t>1 pz</t>
  </si>
  <si>
    <t>Anelli in subertite per palloni 1000-3000 ml</t>
  </si>
  <si>
    <t>Anelli in subertite per palloni 250-500 ml</t>
  </si>
  <si>
    <t>Anello di zavorratura aperto blu 237 g</t>
  </si>
  <si>
    <t>Ansa monouso da 10 ul blu in peel pack</t>
  </si>
  <si>
    <t xml:space="preserve">Anse piatte </t>
  </si>
  <si>
    <t>Asciuga-tutto Formato 19,6 x 23 cm</t>
  </si>
  <si>
    <t>Aste per agitazione in vetro con bordi molati</t>
  </si>
  <si>
    <t>Bacchetta forma L colore arancio in polistirolo confezione singola</t>
  </si>
  <si>
    <t>Bacchetta Loop and Needle 10ul Polystirene</t>
  </si>
  <si>
    <t>Bacchetta sterile a forma di T</t>
  </si>
  <si>
    <t>Bacchette sterili a L 18 cm</t>
  </si>
  <si>
    <t>Becher con beccuccio 100ML PTFE</t>
  </si>
  <si>
    <t>Becher con beccuccio 250ML PTFE</t>
  </si>
  <si>
    <t>Becher con beccuccio 25ML PTFE</t>
  </si>
  <si>
    <t>Becher con beccuccio 50ML PTFE</t>
  </si>
  <si>
    <t>Becher forma bassa 3000 ML PP GRAD BLU</t>
  </si>
  <si>
    <t>Bidone con rubinetto 5 litri diam. x h (mm) 170 x 345</t>
  </si>
  <si>
    <t>Biglie di vetro in borosilicato, DIAM. 3M</t>
  </si>
  <si>
    <t>Biglie di vetro, GLASS BEADS, 425-600 MICRONS</t>
  </si>
  <si>
    <t>Biglie di vetro, GLASS BEADS, ACID WASHED 150-212*MICRONS</t>
  </si>
  <si>
    <t>Biotubo in  polistirolo per Sorvall 12X75mm</t>
  </si>
  <si>
    <t>Bisturi manico in acciaio inox</t>
  </si>
  <si>
    <t>Bisturi standard non sterile lama Swann-Morton</t>
  </si>
  <si>
    <t>100 pz</t>
  </si>
  <si>
    <t>Blotting Paper 46 x 57 CM,  3MM CHR</t>
  </si>
  <si>
    <t>Blotting Paper 58 X 60 CM</t>
  </si>
  <si>
    <t xml:space="preserve">Bobina industriale liscia, extra bianca, Formato 36,5 x 30, 1000 strappi  </t>
  </si>
  <si>
    <t>Bobina rotolo di carta, 2 veli, bianca,  diametro 26 cm, 1000 strappi</t>
  </si>
  <si>
    <t>Bobina rotolo di carta, 3 veli, bianco, 70 m × 220 mm</t>
  </si>
  <si>
    <t>Borsa da frigo flessibile, colore blu scuro</t>
  </si>
  <si>
    <t>Bottiglia da 1000 ml graduata in PET sterile in confezione singola con etichetta</t>
  </si>
  <si>
    <t>Bottiglie a spruzzetta con etichetta solventi</t>
  </si>
  <si>
    <t>Bottiglie in PE a spruzzetta 250 mL</t>
  </si>
  <si>
    <t>Bottiglie in plastica con tappo, 125 ml</t>
  </si>
  <si>
    <t>Bottiglie in plastica con tappo, 250 ml</t>
  </si>
  <si>
    <t>Bottiglie in plastica con tappo, 500 ml</t>
  </si>
  <si>
    <t>Bottiglie in vetro pyrex con tappo SVL 500 mL</t>
  </si>
  <si>
    <t xml:space="preserve">Bottigliette di vetro con tappo chiuso 24MM PP </t>
  </si>
  <si>
    <t xml:space="preserve">Bottigliette di vetro con tappo forato 24MM PP </t>
  </si>
  <si>
    <t xml:space="preserve">Bottigliette di vetro SCREW NECK VIAL, 57 X 27.5MM - 20ML EPA </t>
  </si>
  <si>
    <t>Burette di Mohr Classe AS rubinetto teflon 10 mL</t>
  </si>
  <si>
    <t>Burette di Mohr Classe AS rubinetto teflon 25 mL</t>
  </si>
  <si>
    <t>Burette di Mohr Classe AS rubinetto teflon 50 mL</t>
  </si>
  <si>
    <t>Camera Burker, linee scure, con pinze</t>
  </si>
  <si>
    <t>Camera di Thoma, linee scure, senza pinze</t>
  </si>
  <si>
    <t>Carta da filtro 	WHATMAN QUALITATIVE FILTER PAPER, DIAM 70 mm, G4</t>
  </si>
  <si>
    <t xml:space="preserve">Carta da filtro extra-rapida fogli quadrati </t>
  </si>
  <si>
    <t>Carta da filtro WHATMAN QUALITATIVE FILTER PAPER, DIAM 70 mm</t>
  </si>
  <si>
    <t>Carta da filtro WHATMAN QUALITATIVE, DIAM. 55 mm</t>
  </si>
  <si>
    <t>Carta da filtro WHATMAN(TM) NUCLEPORE(TM) TRACK-ETCHED, 13 mm</t>
  </si>
  <si>
    <t>Carta di pesata 531, 45g/m2, 100 x 100 mm</t>
  </si>
  <si>
    <t>Carta di protezione da banco Benchkote Fogli 46 x 57 cm</t>
  </si>
  <si>
    <t xml:space="preserve">Carta Foglio Whatman 3 MM CHR 46X57 CROMAT </t>
  </si>
  <si>
    <t>Carta per cromatografia, 1Chr, 100 x 100mm</t>
  </si>
  <si>
    <t xml:space="preserve">Cartina indicatrice di pH 1-14 </t>
  </si>
  <si>
    <t>Casco anti-rumore Peltor Optime II 3M</t>
  </si>
  <si>
    <t>Cilindri graduati, In PP trasparente, forma alta, autoclavabili, classe B</t>
  </si>
  <si>
    <t>Cilindro graduato Classe B vetro 1000 ml</t>
  </si>
  <si>
    <t>Cilindro graduato Classe B vetro borosilicato 250 ml</t>
  </si>
  <si>
    <t>Cilindro graduato Classe B vetro borosilicato 500 ml</t>
  </si>
  <si>
    <t>Cilindro graduato in PP 1000 ML</t>
  </si>
  <si>
    <t>Cilindro graduato in PP 2000 ML</t>
  </si>
  <si>
    <t>Colonna cromatografica ID 25 MM, ACE-THR</t>
  </si>
  <si>
    <t>Colonna cromatografica mm 65x600 cono Femmina NS 29/32 rubinetto</t>
  </si>
  <si>
    <t>Colorimetric test, ACETATE COLORIMETRIC ASSAY KIT</t>
  </si>
  <si>
    <t>Concentratore 10000 Dalton Vivaspin 6</t>
  </si>
  <si>
    <t xml:space="preserve">Concentratore PES 10.000 MWCO </t>
  </si>
  <si>
    <t>Confezione da 200 ml di disinfettante per bagno-maria Rea-Stabil</t>
  </si>
  <si>
    <t xml:space="preserve">Contenitore per CELLTAINER </t>
  </si>
  <si>
    <t xml:space="preserve">Contenitore per reagente 25 ml in PS non sterile, Reservoire </t>
  </si>
  <si>
    <t>Contenitore per reagente 50 ml in PS, Reservoirl, Sterile</t>
  </si>
  <si>
    <t>Contenitori cilindrici con tappo 8 mL</t>
  </si>
  <si>
    <t>Copriscarpe CPE blu</t>
  </si>
  <si>
    <t>Copriscarpe in polipropilene bianco</t>
  </si>
  <si>
    <t>Criotubo NALGENE 2 ML Tappo a vite esterno, SELF STANDING</t>
  </si>
  <si>
    <t>Cristallizzatori in vetro (Becher forma bassa)</t>
  </si>
  <si>
    <t>Cryo box 100 posti 141 x 151 x 57 mm</t>
  </si>
  <si>
    <t>Cryo Box 81 posti PC</t>
  </si>
  <si>
    <t>Cucchiaio doppio da laboratorio lunghezza totale (A) 150 mm</t>
  </si>
  <si>
    <t>Cucchiaio doppio da laboratorio lunghezza totale (A) 180 mm</t>
  </si>
  <si>
    <t>Cuvetta in quarzo per fluorimetria</t>
  </si>
  <si>
    <t>Cuvetta monouso 2 ml, 12.5 × 12.5 × 45 mm</t>
  </si>
  <si>
    <t>Cuvetta su rack per biofotometro Eppendorf</t>
  </si>
  <si>
    <t xml:space="preserve">cuvettes Hellma®  (106-QS), demountable cells </t>
  </si>
  <si>
    <t>Dosatori per bottiglie Dosipet</t>
  </si>
  <si>
    <t xml:space="preserve">ECL Hyperfilm  18 x 24 cm, </t>
  </si>
  <si>
    <t>ECL Hyperfilm  8 x 10 inc</t>
  </si>
  <si>
    <t>ECL Lastra HYPERFILM  18 X 24 cm</t>
  </si>
  <si>
    <t>Essicatore da vuoto DIN12491 BORO 3.3 30</t>
  </si>
  <si>
    <t>Etichetta Tough-Tags giallo 24 x 13 mm per microtubi 0,5 ml</t>
  </si>
  <si>
    <t>Etichette colorate tough spots 3/8 in green</t>
  </si>
  <si>
    <t>Film adesivo per piastre multipozzetto, Q PCR Seal</t>
  </si>
  <si>
    <t>Film in plastica non sterile per PCR</t>
  </si>
  <si>
    <t>Filtri Hepa sulla linea CO2 (2pz)</t>
  </si>
  <si>
    <t xml:space="preserve">Filtri in Teflon - 200 </t>
  </si>
  <si>
    <t>Filtro in PTFE Hydrophobic 0,45um</t>
  </si>
  <si>
    <t>Filtro membrana MF pori 3 µm, diametro 47  mm Millipore</t>
  </si>
  <si>
    <t>Filtro per siringa 0,22 um</t>
  </si>
  <si>
    <t xml:space="preserve">Filtro per siringa ECO, in CA, diam 33 mm, 0,2 µm  </t>
  </si>
  <si>
    <t>Flacone a collo stretto normalizzato 500 ml</t>
  </si>
  <si>
    <t>Flacone a vuoto 1 litro</t>
  </si>
  <si>
    <t>Flacone con spruzzino, 500 ml</t>
  </si>
  <si>
    <t>Flacone Pyrex tappato SVL 250 ml</t>
  </si>
  <si>
    <t xml:space="preserve">Flaconi ISO con tappo, 1000 ML </t>
  </si>
  <si>
    <t>Flaconi ISO con tappo, 500 ML</t>
  </si>
  <si>
    <t>Fluorimetric test, ALT ACTIVITY ASSAY</t>
  </si>
  <si>
    <t>Fluorimetric test, AST ACTIVITY ASSAY KIT</t>
  </si>
  <si>
    <t>Foglio "LABOR 67" VC. 50 X 50</t>
  </si>
  <si>
    <t>Foglio TLC su supporto Alluminio "Alugram" 0,20 mm, cm 20 x 20</t>
  </si>
  <si>
    <t>Forbice da dissezione in acciaio inox lunghezza 14 cm</t>
  </si>
  <si>
    <t>Forbice universale lunghezza 150 mm</t>
  </si>
  <si>
    <t>Giuntura, BRAND(TM) GROUND JOINT SLEEVE, PTFE</t>
  </si>
  <si>
    <t>Guanti in nitrile senza polvere lunghezza 24 cm taglia M</t>
  </si>
  <si>
    <t>Guanti in nitrile senza polvere taglia L</t>
  </si>
  <si>
    <t>Guanti in nitrile senza polvere taglia M</t>
  </si>
  <si>
    <t>Guanti in nitrile senza polvere taglia S</t>
  </si>
  <si>
    <t>Guanti in nitrile senza polvere taglia XL</t>
  </si>
  <si>
    <t>Guanti in vinile senza polvere taglia M (7-8)</t>
  </si>
  <si>
    <t>Guanti in vinile senza polvere taglia S (6/7)</t>
  </si>
  <si>
    <t>Imbuti di Buchner in porcellana 110 mm 580 mL</t>
  </si>
  <si>
    <t>Imbuti di Buchner in porcellana 45 mm 50 mL</t>
  </si>
  <si>
    <t>Imbuti di Buchner in porcellana 70 mm 135 mL</t>
  </si>
  <si>
    <t>Imbuti di plastica, diametro 75-80 mm</t>
  </si>
  <si>
    <t>Imbuti filtranti cilindrici 20 mm 12 mL porosità 0</t>
  </si>
  <si>
    <t>Imbuti filtranti cilindrici 36 mm 50 mL porosità 1</t>
  </si>
  <si>
    <t>Imbuti filtranti cilindrici 36 mm 50 mL porosità 3</t>
  </si>
  <si>
    <t>Imbuti filtranti cilindrici 36 mm 50 mL porosità 4</t>
  </si>
  <si>
    <t>Imbuti filtranti cilindrici 48 mm 75 mL porosità 1</t>
  </si>
  <si>
    <t>Imbuti filtranti cilindrici 48 mm 75 mL porosità 2</t>
  </si>
  <si>
    <t>Imbuti filtranti cilindrici 48 mm 75 mL porosità 3</t>
  </si>
  <si>
    <t>Imbuti filtranti cilindrici 48 mm 75 mL porosità 4</t>
  </si>
  <si>
    <t>Imbuti filtranti cilindrici 60 mm 125 mL porosità 1</t>
  </si>
  <si>
    <t>Imbuti filtranti cilindrici 60 mm 125 mL porosità 2</t>
  </si>
  <si>
    <t>Imbuti filtranti cilindrici 60 mm 125 mL porosità 3</t>
  </si>
  <si>
    <t>Imbuti filtranti cilindrici 60 mm 125 mL porosità 4</t>
  </si>
  <si>
    <t>Imbuti filtranti cilindrici 95 mm 500 mL porosità 1</t>
  </si>
  <si>
    <t>Imbuti filtranti cilindrici 95 mm 500 mL porosità 2</t>
  </si>
  <si>
    <t>Imbuti filtranti cilindrici 95 mm 500 mL porosità 3</t>
  </si>
  <si>
    <t>Imbuti filtranti cilindrici 95 mm 500 mL porosità 4</t>
  </si>
  <si>
    <t>Imbuti in vetro borosilicato,  3.3,  gambo corto</t>
  </si>
  <si>
    <t>Imbuto con coperchio,  LID S60 PE-HD  WHITE</t>
  </si>
  <si>
    <t>Imbuto con coperchio, LID S51 PE-HD  WHITE</t>
  </si>
  <si>
    <t>Imbuto separatore, ml 500</t>
  </si>
  <si>
    <t>Incubator Clean 500 ml</t>
  </si>
  <si>
    <t>Indicatori di sterilità per autoclave, 19 mm X 12,7 metri</t>
  </si>
  <si>
    <t>Indicatori pH</t>
  </si>
  <si>
    <t>Lana di vetro extra fine 11 µm</t>
  </si>
  <si>
    <t xml:space="preserve">Latex beads, amine-modified polystyrene, fluorescent blue aqueous suspension, 0.05 μm  </t>
  </si>
  <si>
    <t>Liquido di fissaggio, PROCESSING CHEMICALS, KODAK GBX*FIXER AN</t>
  </si>
  <si>
    <t>Liquido di Sviluppo, CARESTREAM(R) KODAK(R) PROCESSING CHEMIC</t>
  </si>
  <si>
    <t xml:space="preserve">Magnetic stirring-BAR FLEA ASSORTMENT, P </t>
  </si>
  <si>
    <t>Maschera a conchiglia</t>
  </si>
  <si>
    <t>Maschera alta filtrazione (fissaggio ad elastici)</t>
  </si>
  <si>
    <t>Maschera pieghevole 2 panelli FFP3 con valvola</t>
  </si>
  <si>
    <t>Matracci conici in vetro collo largo 250 mL</t>
  </si>
  <si>
    <t>Matracci in vetro per filtrazione 1000 mL</t>
  </si>
  <si>
    <t>Matracci in vetro per filtrazione 250 mL</t>
  </si>
  <si>
    <t>Matracci in vetro per filtrazione 500 mL</t>
  </si>
  <si>
    <t>Matracci in vetro per filtrazione 5000 mL</t>
  </si>
  <si>
    <t>Matracci tarati con tappo classe A 10 mL</t>
  </si>
  <si>
    <t>Matracci tarati con tappo classe A 5 mL</t>
  </si>
  <si>
    <t>Membrane filtranti in  PC 2 µm 47 mm</t>
  </si>
  <si>
    <t>Membrane filtranti in QUARZO QM-A 8X10IN</t>
  </si>
  <si>
    <t>Membrane in PTFE idrofilo senza supporto 47 mm 0.2 micron</t>
  </si>
  <si>
    <t>Membrane x dialisi da 100 pezzi</t>
  </si>
  <si>
    <t>Micropipetta multicanale da 8, volume variabile 10-300 ul</t>
  </si>
  <si>
    <t>Micropipette monocanale a volume variabile P10</t>
  </si>
  <si>
    <t>Micropipette monocanale a volume variabile P100</t>
  </si>
  <si>
    <t>Micropipette monocanale a volume variabile P1000</t>
  </si>
  <si>
    <t>Micropipette monocanale a volume variabile P20</t>
  </si>
  <si>
    <t>Micropipette monocanale a volume variabile P200</t>
  </si>
  <si>
    <t>Micropipette monocanale a volume variabile, 0,1 - 2,5 µl. step 0,002 µl</t>
  </si>
  <si>
    <t>Micropipette monocanale a volume variabile, kit, P20, 200, 1000</t>
  </si>
  <si>
    <t>Micropipette monocanale a volume variabile. P5000</t>
  </si>
  <si>
    <t>Micropipette serie S a volume variabile 5-20 uL</t>
  </si>
  <si>
    <t>Nastro adesivo QM5 - 19 X 50 MT.</t>
  </si>
  <si>
    <t>Nastro indicatore autoclave</t>
  </si>
  <si>
    <t>Occhiali di sicurezza</t>
  </si>
  <si>
    <t>Pallone fondo rotondo in vetro DURAN, cono 29/32 250 m</t>
  </si>
  <si>
    <t>Palloni a due colli 500 mL</t>
  </si>
  <si>
    <t xml:space="preserve">Palloni in vetro da 100 mL cono 29/32 </t>
  </si>
  <si>
    <t>Palloni in vetro fondo tondo cono NS 100 mL</t>
  </si>
  <si>
    <t>Palloni in vetro fondo tondo cono NS 3000 mL</t>
  </si>
  <si>
    <t>PAP PEN for immuno staining</t>
  </si>
  <si>
    <t>Parafilm (R )4"x125"ROLL</t>
  </si>
  <si>
    <t>Parafilm M L38 x 100</t>
  </si>
  <si>
    <t>Parafilm M L75 x 100</t>
  </si>
  <si>
    <t>PARAFILM M ROLL SIZE: 4" X 125'</t>
  </si>
  <si>
    <t>Ph test strips range 0-14</t>
  </si>
  <si>
    <t>Ph test strips range 0-6.0</t>
  </si>
  <si>
    <t>Ph test strips range 4.5-10.0</t>
  </si>
  <si>
    <t>Ph test strips range 6.0-7.7</t>
  </si>
  <si>
    <t>Ph test strips range 7.0-14.0</t>
  </si>
  <si>
    <t xml:space="preserve">Piastra multipozzetto 96 semi-pozzetti nera alta fissazione </t>
  </si>
  <si>
    <t>Piastra multipozzetto 96 W polystyrene plates,  flat bottom, non sterile</t>
  </si>
  <si>
    <t>Piastra per PCR Frame Star 480, 96 well semi</t>
  </si>
  <si>
    <t>Piastra per PCR Frame Star 96 PCR plates semi</t>
  </si>
  <si>
    <t>Piastre in porcellana per essiccatori</t>
  </si>
  <si>
    <t>Piastre Petri cobalt aseptic 60 mm ventilate</t>
  </si>
  <si>
    <t>Piastre Petri cobalt aseptic 92mm ventilate</t>
  </si>
  <si>
    <t>Pinza in acciaio inox estremita arrotondate lunghezza 130 mm</t>
  </si>
  <si>
    <t>Pinza inox per crogiolo 18/10 L160 mm</t>
  </si>
  <si>
    <t>Pinza keck per racc. Conico ns 29/32 rosso k32932</t>
  </si>
  <si>
    <t>Pinze lunghe con punte arrotondate</t>
  </si>
  <si>
    <t>Pinze per raccordi conici modello Keck 14/23</t>
  </si>
  <si>
    <t>Pinze per raccordi conici modello Keck 29/32</t>
  </si>
  <si>
    <t>Pinzette</t>
  </si>
  <si>
    <t>Pinzette in plastica, tipo: KR, forma: diritta, ristretta</t>
  </si>
  <si>
    <t>Pipetta Pasteur 1 ml, sterile, monouso in polietilene dotate di pompetta di aspirazione</t>
  </si>
  <si>
    <t>Pipetta Pasteur 7 x 230 mm, sterili, cotonate</t>
  </si>
  <si>
    <t>Pipetta Pasteur 7 x 230 mm, vetro, non cotonata</t>
  </si>
  <si>
    <t>Pipetta Pasteur, 6 x 150 mm, vetro,  non cotonata</t>
  </si>
  <si>
    <t>Pipettatore</t>
  </si>
  <si>
    <t>Pompa da vuoto</t>
  </si>
  <si>
    <t>Pompette di gomma a tre valvole con adattatore</t>
  </si>
  <si>
    <t xml:space="preserve">Portaprovette in polipropilene, 10 fori </t>
  </si>
  <si>
    <t>Portavetrini 100 posti</t>
  </si>
  <si>
    <t>Portavetrini in ABS da 12 posti 3x8x20</t>
  </si>
  <si>
    <t>Portavetrini in ABS da 25 posti 3x9,5x8 (conf 15)</t>
  </si>
  <si>
    <t>Portavetrini PP 3 posti</t>
  </si>
  <si>
    <t>Provetta cilindirca da 10 ml, in  PP sterile</t>
  </si>
  <si>
    <t>Provetta in polistirene 5 ml, in PP, 12 x 75 MM, no sterile</t>
  </si>
  <si>
    <t>Provette in vetro neutro, d.mm. 10 x 75</t>
  </si>
  <si>
    <t>Raccordi con rubinetto in vetro</t>
  </si>
  <si>
    <t>Raccordi di espansione</t>
  </si>
  <si>
    <t>Raccordo di riduzione M29/32 F14/23 / GR.075.04</t>
  </si>
  <si>
    <t>Raccordo espansione m ns 24/29 f ns 29/32</t>
  </si>
  <si>
    <t>Raccordo V NS29M NS29F</t>
  </si>
  <si>
    <t>Rack 4 lati, colori assortiti</t>
  </si>
  <si>
    <t>Rack 96 posti, colori assortiti</t>
  </si>
  <si>
    <t>Rack giallo per 18 tubi 15 ml o 10 tubi 50 ml</t>
  </si>
  <si>
    <t xml:space="preserve">Rack in cartone plastificato bianco, H 5 CM, PER 81 CRYOTUBE </t>
  </si>
  <si>
    <t>Rack Multi Rack agganciabili</t>
  </si>
  <si>
    <t>Rack per microtubi</t>
  </si>
  <si>
    <t>Rack per provette Ø18MM 10 posti</t>
  </si>
  <si>
    <t>Rack per provette Ø20MM 12 posti</t>
  </si>
  <si>
    <t>Rack vuoto per Tower Pack</t>
  </si>
  <si>
    <t>Raschietto Cell scraper</t>
  </si>
  <si>
    <t>Rotolo di nastro adesivo 19 mm</t>
  </si>
  <si>
    <t>Rubinetto per bidone plastica da 25 litri</t>
  </si>
  <si>
    <t>Rubinetto per tanica facs flow</t>
  </si>
  <si>
    <t>Sacchetti per autoclave</t>
  </si>
  <si>
    <t>Sacchetti per vuoto, Anaerobic Bags</t>
  </si>
  <si>
    <t>Sacco per autoclave 420 x 600 mm</t>
  </si>
  <si>
    <t>Scatola in cartone per 81 criotubi colori assortiti</t>
  </si>
  <si>
    <t>Scatola in plastica per 100 vetrini da microscopia (scatola blu) 1pz</t>
  </si>
  <si>
    <t>Scatola per rifiuti di forme quadrata - volume 3 litri</t>
  </si>
  <si>
    <t>Scatola porta bottigliette</t>
  </si>
  <si>
    <t xml:space="preserve">Smarts PATULA® disposable </t>
  </si>
  <si>
    <t>Spatola micro - paletta in acciaio inox lunghezza totale 185 mm</t>
  </si>
  <si>
    <t>Spatola micro - paletta in acciaio inox lunghezza totale 250 mm</t>
  </si>
  <si>
    <t>Spatole con cucchiaio in acciaio inox 210 mm</t>
  </si>
  <si>
    <t>Spatole doppie palette</t>
  </si>
  <si>
    <t>Spatole lunghe e strette in acciaio inox</t>
  </si>
  <si>
    <t>Spectra Por 7 MWCO 15000 LAR. 45 mm</t>
  </si>
  <si>
    <t>Spectra Por 7 MWCO 3500 LAR. 45 mm</t>
  </si>
  <si>
    <t>Spruzzette di sicurezza VENTCAP 250ML GL25 Acetone</t>
  </si>
  <si>
    <t>Spugna vegetale dimensioni 123 x 91 x 25 mm</t>
  </si>
  <si>
    <t xml:space="preserve">Strip da 8 microtubi tappo ottico piatto colore naturale 038440B </t>
  </si>
  <si>
    <t>Supporto in acrilico per 3 scatole di guanti</t>
  </si>
  <si>
    <t>Tappeto adesivo con battericida</t>
  </si>
  <si>
    <t>Tappi a vite chiusi senza liner</t>
  </si>
  <si>
    <t>Tappi NMR-PRESSURE CAPS, per tubi da 5 mm</t>
  </si>
  <si>
    <t>Tappo in gomma rovesciabile 14,9MM  DIAMETRO</t>
  </si>
  <si>
    <t>Tappo in gomma rovesciabile 30,7MM  DIAMETRO</t>
  </si>
  <si>
    <t>Tappo in gomma STOPPER-SLEEVE 13 x 20 MM (GRAY)</t>
  </si>
  <si>
    <t>Tappo in polietilene per cuvette</t>
  </si>
  <si>
    <t>Tappo soffiato pyrex cono ns 29/32 (26)</t>
  </si>
  <si>
    <t>Tappo VERSILIC BORDO REVERSIBILE  30.7 mm</t>
  </si>
  <si>
    <t>Teflo W/RING 2 µM 47 mm</t>
  </si>
  <si>
    <t>Termometro -10+110°C / GB.103</t>
  </si>
  <si>
    <t>Tettarelle in lattixce</t>
  </si>
  <si>
    <t>Timer digitale</t>
  </si>
  <si>
    <t>TLC Silica gel (CON INDICATORE fluorescente254 nm) dimensione 20x20 cm</t>
  </si>
  <si>
    <t>Tubi centrifuga Amicon Ultra 15ml, Vfin 200ul,T.mol. 50000 NMWL</t>
  </si>
  <si>
    <t>Tubi centrifuga Amicon Ultra 15ml, Vfin 200ul,T.mol.100000 NMWL</t>
  </si>
  <si>
    <t>Tubi centrifuga Amicon Ultra 2mL 100K</t>
  </si>
  <si>
    <t>Tubi centrifuga Amicon Ultra 2mL 30K</t>
  </si>
  <si>
    <t>Tubi centrifuga Amicon Ultra 2ml 50K 24PK</t>
  </si>
  <si>
    <t>Tubi centrifuga Amicon Ultra 4mL 100K</t>
  </si>
  <si>
    <t>Tubi centrifuga Amicon Ultra 4ml, Vfin 50ul,T.mol. 10000 NMWL</t>
  </si>
  <si>
    <t>Tubi centrifuga Amicon Ultra 4ml, Vfin 50ul,T.mol. 30000 NMWL</t>
  </si>
  <si>
    <t>Tubi centrifuga Amicon Ultra 4ml, Vfin 50ul,T.mol. 50000 NMWL</t>
  </si>
  <si>
    <t>Tubi centrifuga Amicon Ultra-4 centrifugal filter unit with ultracel-3 membrane</t>
  </si>
  <si>
    <t xml:space="preserve">Tubi centrifuga Amicon Ultra-4 centrifugal filter units , MWCO 30 kDa </t>
  </si>
  <si>
    <t>Tubi melting point determination</t>
  </si>
  <si>
    <t>Tubi melting pointe, closed one</t>
  </si>
  <si>
    <t>Tubo Dean Stark + rubinetto,  10 ML : 1/10   528-1201</t>
  </si>
  <si>
    <t>Tubo di gomma da vuoto / AA.086</t>
  </si>
  <si>
    <t>Tubo in silicone / AA.252</t>
  </si>
  <si>
    <t>Tubo per dialisi cellulose membrane flat</t>
  </si>
  <si>
    <t>Tubo per dialisi, BENZOYLATED 32 mm</t>
  </si>
  <si>
    <t>Ultra Low Attachment Plates 96</t>
  </si>
  <si>
    <t>Vetri da orologio per laboratorio 70 mm</t>
  </si>
  <si>
    <t>Vetri per elettroforesi 18 X 16 CM</t>
  </si>
  <si>
    <t>Vetrini copri-oggetto piani 22 x 22 mm</t>
  </si>
  <si>
    <t>Vetrini coprioggetto 20 x 20 mm</t>
  </si>
  <si>
    <t>Vetrini coprioggetto 20 X 20 MM N° 1</t>
  </si>
  <si>
    <t>Vetrini coprioggetto diametro 30 mm (631-0174)</t>
  </si>
  <si>
    <t>Vetrini coprioggetto X CELLE 20X26X0,4MM</t>
  </si>
  <si>
    <t>Vetrini portaoggetto  25 X 75 mm</t>
  </si>
  <si>
    <t>Vetrini portaoggetto MICROSCOPE SLIDES, PLAIN,</t>
  </si>
  <si>
    <t>Vetrini Portaoggetto piano,  bordo tagliato</t>
  </si>
  <si>
    <t>Vetrini pre trattati con Fluorine doped tin oxide</t>
  </si>
  <si>
    <t>Vetrino portaoggetto molato 26 x 76 mm SME.</t>
  </si>
  <si>
    <t>Vetrino Portaoggetto smerigliato,  bordo molato</t>
  </si>
  <si>
    <t>Vetrino Portaoggetto SUPERFROST,  75 X 25 X 1MM</t>
  </si>
  <si>
    <t>Vials di vetro 20 ml</t>
  </si>
  <si>
    <t>Vials di vetro collo a vite 12 mL</t>
  </si>
  <si>
    <t>Vials di vetro collo a vite 2 mL</t>
  </si>
  <si>
    <t>Incubator Clean 100 ml</t>
  </si>
  <si>
    <t>QUANTITA'</t>
  </si>
  <si>
    <t>Cell Scraper 25 x 2 cm, lama in elastomero termoplastico, stacca in polistirene, angolo multiplo, pre-sterilized, confezione singola</t>
  </si>
  <si>
    <t>Petri Dish Standard, per microbiologia, 90 mm x 16,1, non-cytotoxic virgin polystyrene, triple vented</t>
  </si>
  <si>
    <t>Culture Dish, TC, 150 mm x 25 mm, surface aerea 148 cm2, sterile, Polystyrene</t>
  </si>
  <si>
    <t>Culture Dish, 35 mm x 10 mm, con superficie idrofobica per colture in sospensione, polystyrene, sterile, superficie 8 cm2, packaging    sleeve of 20</t>
  </si>
  <si>
    <t>Culture Dish, con trattamento TC per cellule in adesione, 100 mm x 20 mm, surface area, cica 58.cm2, Sterilized by gamma irradiation, Packaged in peel-open, medical-style bags, Crystal-grade virgin polystyrene, Volume (Metric) Working  16 to 17.5mL</t>
  </si>
  <si>
    <t xml:space="preserve">Culture Dish, con trattamento TC per cellule in adesione, 60 mm x 15 mm, surface area circa 21 cm2, packaging    sleeve of 20, </t>
  </si>
  <si>
    <t xml:space="preserve">Culture Dish, con trattamento TC per cellule in adesione, 35 mm x 10 mm, superficie per la crescita circa 8cm²,  virgin polystyrene, Sterilized by gamma radiation, certified nonpyrogenic, Supplied with vents to provide consistent gas exchange </t>
  </si>
  <si>
    <t xml:space="preserve">Culture Flask, con trattamento TC per cellule in adesione, 225 cm2, Canted,  screw cap Vent, polystyrene, flask rectangular,  Volume graduations and alphanumeric coordinates for cell counting, packaging case of 24 </t>
  </si>
  <si>
    <t>Culture Flask, con trattamento TC per cellule in adesione, 25 cm2, Canted,  screw cap Vent, polystyrene, flask rectangular,  Volume graduations and alphanumeric coordinates for cell counting</t>
  </si>
  <si>
    <t xml:space="preserve">Culture Flask, con trattamento TC per cellule in adesione, 175 cm2, angled neck, cap (vented), flask rectangular, polystyrene, sterile, feature, graduations, packaging case of 50 </t>
  </si>
  <si>
    <t>Culture Flask, con trattamento TC per cellule in adesione 75 cm Canted Nec, plug seal, kU-shape, polystyrene, sterile</t>
  </si>
  <si>
    <t xml:space="preserve">Culture Flask, con trattamento TC per cellule in adesione,  75 cm2, screw cap, surface area 25 cm2, canted neck, cap (vented), sterile feature graduations packaging case of 100 </t>
  </si>
  <si>
    <t xml:space="preserve">Culture Flask, con trattamento TC per cellule in adesione, 75 cm2, plug cap, cap (vented), canted neck, polystyrene, graduations. Packaging case of 100, sterile, </t>
  </si>
  <si>
    <t>Piastra multipozzetto non sterile, pewr diluizioni, 96 well, fondo a U, clear, non sterili, 10 per bag, polystirene</t>
  </si>
  <si>
    <t>Piastra multipozzetto per coltura cellulare 96 well,  con superficie idrofobica per colture in sospensione, clear polystyrene plate ,with lid,  growth area 34 mm2  per well, sterili, apirogene, fondo a U, esenti da DNase, RNase, DNA, confezione singola, Alphanumeric well coding</t>
  </si>
  <si>
    <t>Piastra multipozzetto per coltura cellulare 96 well, con trattamento TC per cellule in adesione,  clear polystyrene plate ,with lid, sterili, apirogene, fondo a U, esenti da DNase, RNase, DNA, confezione singola, Alphanumeric well coding</t>
  </si>
  <si>
    <t>Piastra multipozzetto 96Well, Semi Skirted PCR, clear, For Use With:  Real-Time PCR Systems or Thermal Cyclers</t>
  </si>
  <si>
    <t xml:space="preserve">Pipetta sierologica 25 ml, polystyrene, sterile, disposable, suddivisione graduazione 0,1 ml, imballo carta-plastica, 20/Bag, </t>
  </si>
  <si>
    <t>Pipetta sierologica 50 ml, polystyrene, sterile, disposable, imballo carta plastica, suddivisione graduazione 1,0 ml, carta-plastica</t>
  </si>
  <si>
    <t xml:space="preserve">Pipetta sierologica 5 ml, polystyrene, sterile, disposable,  suddivisione graduazione 0,1 ml, imballo carta-plastica, 50/Bag, </t>
  </si>
  <si>
    <t>Pipetta sierologica 10 ml, polystyrene, sterile, disposable, suddivisione graduazione 0,1 ml, imballo carta-plastica, 50/Bag,</t>
  </si>
  <si>
    <t>Pipetta sierologica 2 ml, polystyrene, sterile, disposabl, suddivisione graduazione 0,01 ml, imballo carta-plastica, 100/Box</t>
  </si>
  <si>
    <t>Setaccio molecolare, Cell Strainer, 40 µm, sterili, Material  Nylon, da usare con  Falcon 50 mL conical tubes, confezione singola,  50 pz</t>
  </si>
  <si>
    <t>Setaccio molecolare, Cell Strainer, 70 µm, sterili, Material  Nylon, da usare con  Falcon 50 mL conical tubes, confezione singola,  50 pz</t>
  </si>
  <si>
    <t>Transwell 24 well- PC, 6.5mm, 5.0um, TC, Paked  12
Case 48, Plate Format:  24 Well, Plate Color Clear, Well Bottom  Flat, Well Bottom Color Clear, Well Shape Round, Cell Growth Area 0.33 cm², Recommended Medium Well Volume 0.6 mL, Recommended Medium Insert Volume  0.1 mL, Surface TC-Treated, Sterile, Membrane Material:  Polycarbonate, Membrane Pore Size 5 µm, Membrane Thickness  10 µm, Nominal Pore Density  4x10(5) pores per cm², Membrane Diameter:  6.5 mm, Lids Included</t>
  </si>
  <si>
    <t xml:space="preserve">Transwell 24 well- PC, 6.5mm, 8.0um, TC - plate color clear, well bottom Flat, well bottom color clear, well shape  Round, cell growth area  0.33 cm², medium well volume:  0.6 mL, medium insert volume 0.1 mL, Surface TC-Treated, sterile, membrane material  Polycarbonate, membrane pore size: 8 µm, Membrane Thickness 10 µm, nominal pore density 1x10(5) pores per cm², membrane diameter 6.5 mm, lids Included - Packaged 12 inserts in a 24 well plate, 4 plates per case, Qty 48, </t>
  </si>
  <si>
    <t>Transwell 24 well- PC, 24 mm, 8.0 µm, TCT, plate color clear, well bottom Flat, well bottom color clear, well shape  Round, membrane diameter 24 mm, cell growth area  1,12 cm²,  Packaged 12 inserts in a 24 well plate, 4 plates per case, Qty 48</t>
  </si>
  <si>
    <t>Transwell-clear 12 well - Polyester (PET) Membrane Transwell-Clear Inserts, membrane diametr 12 mm, 0.4 µm pore, - 1,12 cm2 growth area, 0.4 µm pore, treated for optimal attachment, Packaged 12 inserts in a 12 well plate, 4 plates per case, Qty 48</t>
  </si>
  <si>
    <t>Unità filtrante con membrana idrofila in Polieteresulfone (PES), alloggiamento graduato in PS, sterile,  capacita 500 ML, dimensione pori  0,2 µm, confezione da 12 pezzi,  PES ST</t>
  </si>
  <si>
    <t>Unità filtrante con membrana idrofila in Polieteresulfone (PES), alloggiamento graduato in PS, sterile,  capacita 1000 ML, dimensione pori  0,2 µm, confezione da 12 pezzi,  PES ST</t>
  </si>
  <si>
    <t>Unità filtrante con membrana idrofila in Polieteresulfone (PES), alloggiamento graduato in PS, sterile,  capacita 150 ML, dimensione pori  0,2 µm, confezione da 12 pezzi,  PES ST</t>
  </si>
  <si>
    <t>Unità filtrante con membrana idrofila in Polieteresulfone (PES), alloggiamento graduato in PS, sterile,  capacita 250 ML, dimensione pori  0,2 µm, confezione da 12 pezzi,  PES ST</t>
  </si>
  <si>
    <t xml:space="preserve">Unità filtrante 50 ml, Filter Top Tube - Unità filtrante Steriflip-GP con membrana 0,22 µm, Membrana  in Polieteresulfone (PES), Superficie filtrante 7 cm², Volume trattabile 50 ml, volume morto 600 µl, Sterilizzate ai raggi gamma, Confezione: 25 pz
</t>
  </si>
  <si>
    <t>Scatola da stoccaggio Cryobox da 80 posti (dimensioni 130 x 130 x 47 mm) con cerniera. Confezione da 5 pezzi. Vari colori.</t>
  </si>
  <si>
    <t>Scatola da stoccaggio Cryobox da 100 posti (dimensioni 141 x 151 x 57 mm) con cerniera. Confezione da 5 pezzi. Vari colori.</t>
  </si>
  <si>
    <t>Siringa PIC tubercolina 1ml G27x1/2. Confezione 100 pezzi.</t>
  </si>
  <si>
    <t>Siringa 5 uL Hemilton, modello 75, 26s/51/2 (misura/lunghezza/tipo di punta) con ago cementato.</t>
  </si>
  <si>
    <t>Siringa 10 uL Hemilton, modello 701, 26s/51/2 (misura/lunghezza/tipo di punta) con ago cementato.</t>
  </si>
  <si>
    <t>Siringa da insulina 1 ml, ago 29Gx16mm. Confezione 100 pezzi.</t>
  </si>
  <si>
    <t>Siringa da insulina 1 ml, ago 25Gx16mm. Confezione 50 pezzi.</t>
  </si>
  <si>
    <t>Siringa Injekt 2 pezzi volume 20 ml, luer lock centrato. Confezione da 100 pezzi.</t>
  </si>
  <si>
    <t>Siringhe Emerald 5 ml con ago montato - lunghezza ago 31,75 mm, calibro 23. Confezione da 100 pezzi.</t>
  </si>
  <si>
    <t>Siringhe Emerald 2 ml con ago montato - lunghezza ago 31,75 mm, calibro 23. Confezione da 100 pezzi.</t>
  </si>
  <si>
    <t>Siringhe Emerald 2 ml con ago montato - lunghezza ago 31,75 mm, calibro 22. Confezione da 100 pezzi.</t>
  </si>
  <si>
    <t>Siringa 5 ml senza ago, monouso, sterile. Confezione 100 pezzi.</t>
  </si>
  <si>
    <t>Siringhe 50 ml monouso a 3 pezzi, cono Luer, Cilindro trasparente, scala graduata indelebile, senza lattice e senza PVC. Confezione da 100 pezzi.</t>
  </si>
  <si>
    <t>Siringa 50 ml cono luer eccentrico, senza ago, monouso, sterili. Confezione 50 pezzi.</t>
  </si>
  <si>
    <t>Siringa 50 ml senza ago, monouso, sterile. Confezione 25 pezzi.</t>
  </si>
  <si>
    <t>Siringa 20/24 ml cono luer, senza ago, monouso, sterili. Confezione 100 pezzi.</t>
  </si>
  <si>
    <t>Siringhe 20 ml monouso a 3 pezzi, cono Luer, Cilindro trasparente, scala graduata indelebile, senza lattice e senza PVC. Confezione da 100 pezzi.</t>
  </si>
  <si>
    <t>Siringa 2/3 ml cono luer, senza ago, monouso, sterili. Confezione 100 pezzi.</t>
  </si>
  <si>
    <t xml:space="preserve">Siringhe monouso sterili 1ml con ago rimovibile. Confezionate 
singolarmente in blister sterili. Confezione da 100 pezzi. </t>
  </si>
  <si>
    <t>Siringa PIC 5 ml, sterile monouso, apirogena, atossica. Pronta all’uso senza ago. Confezione da 100 pezzi.</t>
  </si>
  <si>
    <t xml:space="preserve">Siringa PIC 1 ml tubercolina senza ago. Confezione da 100 pezzi. </t>
  </si>
  <si>
    <t xml:space="preserve">Filtro per siringa in estere di cellulosa, dimensione pori 0.45 um, Diametro: 33 mm. Confezione da 100 pezzi.  </t>
  </si>
  <si>
    <t xml:space="preserve">Filtro per siringa in PTFE (politetrafluoroetilene - teflon), dimensione pori 0.45 um, Diametro: 25 mm. Confezione da 100 pezzi.  </t>
  </si>
  <si>
    <t xml:space="preserve">Filtro per siringa in PTFE (politetrafluoroetilene - teflon), dimensione pori 0.2 um, Diametro: 25 mm. Confezione da 100 pezzi.  </t>
  </si>
  <si>
    <t xml:space="preserve">Filtro per siringa in PTFE (politetrafluoroetilene - teflon), dimensione pori 0.45 um, Diametro: 13 mm. Confezione da 100 pezzi. </t>
  </si>
  <si>
    <t xml:space="preserve">Filtro per siringa in PTFE (politetrafluoroetilene - teflon), dimensione pori 0.2 um, Diametro: 13 mm. Confezione da 100 pezzi.  </t>
  </si>
  <si>
    <t>Filtro per siringa in CA (Acetato di cellulosa), dimensione pori 0.2 um, Diametro: 25mm. Confezione da 100 pezzi.</t>
  </si>
  <si>
    <t>Filtro per siringa in PES (Polyethersulfone), dimensione pori 0.22 um, Diametro: 30mm. Confezione da 45 pezzi.</t>
  </si>
  <si>
    <t xml:space="preserve">Filtro per siringa in PES (Polyethersulfone), dimensione pori 0.45 um, Diametro: 30mm. Confezionione da 45 pezzi. </t>
  </si>
  <si>
    <t>Vaso in vetro bianco, 71.4 mm x 119 mm,   660 ml</t>
  </si>
  <si>
    <t>Vial di vcetro, shell 4ml CHIARA 45X15mm + tappi in PE</t>
  </si>
  <si>
    <t>Plastica per Colture Cellulari</t>
  </si>
  <si>
    <t>Filtri e Siringhe</t>
  </si>
  <si>
    <t>Guanti</t>
  </si>
  <si>
    <t>Vetreria</t>
  </si>
  <si>
    <r>
      <t>Piastra multipozzetto per coltura cellulare 24 well, con trattamento TC per cellule in adesione,  clear polystyrene plate, with lid,  growth area (cm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 1,9 per well, sterili, apirogene, coperchio anticondensa, confezione singola, Alphanumeric well coding</t>
    </r>
  </si>
  <si>
    <r>
      <t>Piastra multipozzetto per coltura cellulare 6 well, con trattamento TC per cellule in adesione, clear polystyrene plate, with lid, growth area (cm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 9, 6 per well, sterili, apirogene, coperchio anticondensa, confezione singola, Alphanumeric well coding</t>
    </r>
  </si>
  <si>
    <r>
      <t>Piastra multipozzetto per coltura cellulare, 12 well, con superficie idrofobica per colture in sospensione,  clear polystyrene plate, with lid, growth area (cm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 3,9 per well, sterili, apirogene, coperchio anticondensa, confezione singola, Alphanumeric well coding</t>
    </r>
  </si>
  <si>
    <r>
      <t>Piastra multipozzetto per coltura cellulare, 12 well, con trattamento TC per cellule in adesione, clear polystyrene plate, with lid, growth area (cm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 3,9 per well, sterili, apirogene, coperchio anticondensa, confezione singola, Alphanumeric well coding</t>
    </r>
  </si>
  <si>
    <r>
      <t>Piastra multipozzetto per coltura cellulare, 48 well, con trattamento TC per cellule in adesione, clear polystyrene plate, with lid, growth area (cm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 1,0 per well, sterili, apirogene, coperchio anticondensa, confezione singola, Alphanumeric well coding</t>
    </r>
  </si>
  <si>
    <r>
      <t>Piastra multipozzetto per coltura cellulare, 6 well, con superficie idrofobica per colture in sospensione,  clear polystyrene plate, with lid, growth area (cm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) 9, 6 per well, sterili, apirogene,  coperchio anticondensa, confezione singola, Alphanumeric well coding </t>
    </r>
  </si>
  <si>
    <r>
      <t>Piastra multipozzetto per coltura cellulare, 96 well, con trattamento TC per cellule in adesione, clear polystyrene plate , with lid, sterili, apirogene, fondo piatto, growth area 34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, coperchio anticondensa, capacità 20-300 ul, confezione singola, Alphanumeric well coding</t>
    </r>
  </si>
  <si>
    <t>Componente ultrapure water purification systemsMTO-PRECLEANED LARGE PUF PLUG</t>
  </si>
  <si>
    <t>Puntale 0.2-10 in sacchetto, universal pipetter filtered tips, polypropylene; wide variety of single and multichannel pipetters; sterile; beveled; DNase, RNase, pyrogen free; sealed-bottom rack with lids; color: clear; extended length; volume: 0.5 to 10μl.</t>
  </si>
  <si>
    <t>Puntale 0.1-10 in rack da 10 confezioni, universal pipetter tips, polypropylene; wide variety of single and multichannel pipetters; non-sterile; autoclavable; beveled; DNase, RNase, pyrogen free; stack rack; color: clear; volume: 1 to 10μl.</t>
  </si>
  <si>
    <t>Puntali 100-1000 in rack, universal pipetter tips, polypropylene; wide variety of single and multichannel pipetters; non-sterile; autoclavable; beveled; DNase, RNase, pyrogen free; stack rack; color: blue; volume: 100 to 1000μl.</t>
  </si>
  <si>
    <t>Puntali 100-1000 in sacchetto, universal pipetter tips, polypropylene; wide variety of single and multichannel pipetters; non-sterile; autoclavable; beveled; DNase, RNase, pyrogen free; bulk package; color: blue; volume: 100 to 1000μl.</t>
  </si>
  <si>
    <t>Puntali 1000-5000 in sacchetto, universal pipetter tips, polypropylene; wide variety of single and multichannel pipetters; non-sterile; autoclavable; beveled; DNase, RNase, pyrogen free; bulk package; color: blue; volume: 1000 to 5000μl.</t>
  </si>
  <si>
    <t>Puntali 2-200 in sacchetto, universal pipetter tips, polypropylene; wide variety of single and multichannel pipetters; non-sterile; autoclavable; beveled; DNase, RNase, pyrogen free; bulk package; color: blue; volume: 2 to 200μl.</t>
  </si>
  <si>
    <t>Puntali 2-200 in rack, universal pipetter tips, polypropylene; wide variety of single and multichannel pipetters; non-sterile; autoclavable; beveled; DNase, RNase, pyrogen free; stack rack; color: yellow; volume: 2 to 200μl.</t>
  </si>
  <si>
    <t>Puntale da 0.5-10 uL con filtro in rack, universal pipetter filtered tips, polypropylene; wide variety of single and multichannel pipetters; sterile; beveled; DNase, RNase, pyrogen free; sealed-bottom rack with lids; color: clear; extended length; volume: 0.5 to 10μl.</t>
  </si>
  <si>
    <t>Puntale da 100-1000 uL con filtro in rack,universal pipetter filtered tips, polypropylene; wide variety of single and multichannel pipetters; sterile; beveled; DNase, RNase, pyrogen free; sealed-bottom rack with lids; color: clear; volume: 100 to 1000μl</t>
  </si>
  <si>
    <t>Puntale da 20-200 uL con filtro in rack,universal pipetter filtered tips, polypropylene; wide variety of single and multichannel pipetters; sterile; beveled; DNase, RNase, pyrogen free; sealed-bottom rack with lids; color: clear; volume: 20 to 200μl.</t>
  </si>
  <si>
    <t>Puntale da 2-20 uL con filtro in rack, universal pipetter filtered tips, polypropylene; wide variety of single and multichannel pipetters; sterile; beveled; DNase, RNase, pyrogen free; sealed-bottom rack with lids; color: clear; volume: 2 to 20μl</t>
  </si>
  <si>
    <t>Provetta per centrifuga in PP da 50 ml, 30 x 115 mm, in sacchetto: high-clarity polypropylene (PP); 16,000 RCF rating; sterilized by gamma irradiation, non-cytotoxic and non-pyrogenic; dark blue printed graduations and white writing patch; RNase/DNase-free; flat top cap; Polyethylene cap; blue cap; Outer Diameter: 30mm; Length; 115 mm; packaged 25 to a bag; volume 50mL.</t>
  </si>
  <si>
    <t>Provetta per centrifuga in PP da 50 ml, 30 x 115 mm, in Rack: high-clarity polypropylene (PP); 16,000 RCF rating; sterilized by gamma irradiation, non-cytotoxic and non-pyrogenic; dark blue printed graduations and white writing patch; RNase/DNase-free; flat top cap; Polyethylene cap; blue cap; Outer Diameter: 30mm; Length; 115 mm; packaged 25 to a rack; volume 50mL.</t>
  </si>
  <si>
    <t>Provetta per centrifuga da 15 ml in PP, 17 x 120 mm,in sacchetto:  high-clarity polypropylene (PP); 12,000 RCF rating; polyethylene dome seal screw caps; sterilized by gamma irradiation, non-cytotoxic and non-pyrogenic; dark blue printed graduations and white writing patch; RNase/DNase-free; polyethylene cap; blue cap; outer Diameter: 17mm; length; 120 mm; packaged 50 to a bag; volume 15mL.</t>
  </si>
  <si>
    <t>Criotubi 2 ml, Dnase and RNase; certified SAL of 10-6 for the highest sterility assurance available; certified sterile, non-cytotoxic and non-pyrogenic; suitable for storage from general cold storage refrigeration (+4°C) down to the vapor phase of liquid nitrogen; high-density polypropylene closures; polypropylene vials; external threads; large writing areas; self standing; volume 2 mL.</t>
  </si>
  <si>
    <t>Microtubi 0,2 ml, quality control for the following relevant criteria: low wetting, high chemical resistance, high thermal resistance, high resistance to centrifugation forces, high transparency, precisely shaped; certified for: human DNA-free, DNase-free, RNase-free, PCR inhibitor-free, pyrogen-free (endotoxin-free), sterile (Ph.Eur./USP); application: bacteria, Yeast, cells and tissue culture, isolation and storage of DNA and RNA, DNA analysis (PCR, qPCR, restriction analysis, hybridization, microarrays, sequencing); polypropylene; flat cap; safe-lock; volume 0,2 ml</t>
  </si>
  <si>
    <t>Microtubi 0,5 ml, quality control for the following relevant criteria: low wetting, high chemical resistance, high thermal resistance, high resistance to centrifugation forces, high transparency, precisely shaped; certified for: human DNA-free, DNase-free, RNase-free, PCR inhibitor-free, pyrogen-free (endotoxin-free), sterile (Ph.Eur./USP); application: bacteria, Yeast, cells and tissue culture, isolation and storage of DNA and RNA, DNA analysis (PCR, qPCR, restriction analysis, hybridization, microarrays, sequencing); polypropylene; flat cap; safe-lock; volume 0,5 ml</t>
  </si>
  <si>
    <t>Microtubi 1,5 ml, quality control for the following relevant criteria: low wetting, high chemical resistance, high thermal resistance, high resistance to centrifugation forces, high transparency, precisely shaped; certified for: human DNA-free, DNase-free, RNase-free, PCR inhibitor-free, pyrogen-free (endotoxin-free), sterile (Ph.Eur./USP); application: bacteria, Yeast, cells and tissue culture, isolation and storage of DNA and RNA, DNA analysis (PCR, qPCR, restriction analysis, hybridization, microarrays, sequencing); polypropylene; flat cap; safe-lock; volume 1,5 ml</t>
  </si>
  <si>
    <t>Microtubi 2 ml, quality control for the following relevant criteria: low wetting, high chemical resistance, high thermal resistance, high resistance to centrifugation forces, high transparency, precisely shaped; certified for: human DNA-free, DNase-free, RNase-free, PCR inhibitor-free, pyrogen-free (endotoxin-free), sterile (Ph.Eur./USP); application: bacteria, Yeast, cells and tissue culture, isolation and storage of DNA and RNA, DNA analysis (PCR, qPCR, restriction analysis, hybridization, microarrays, sequencing); polypropylene; flat cap; safe-lock; volume 2 ml</t>
  </si>
  <si>
    <t>Microtubi 1,5 ml Protein LoBind Eppendorf 1,5 mL, quality control for the following relevant criteria: low wetting, high chemical resistance, high thermal resistance, high resistance to centrifugation forces, high transparency, precisely shaped; certified for: sterile (Ph.Eur./USP); application: proteomics, preparation and storage of proteins, peptides and antibodies, enzyme assays; polypropylene; flat cap; protein lo-bind; safe-lock; volume 1.5 mL.</t>
  </si>
  <si>
    <t>Provetta per centrifuga da 15 ml in PP, 17 x 120 mm, in rack:  high-clarity polypropylene (PP); 12,000 RCF rating; polyethylene dome seal screw caps; sterilized by gamma irradiation, non-cytotoxic and non-pyrogenic; dark blue printed graduations and white writing patch; RNase/DNase-free; polyethylene cap; blue cap; outer Diameter: 17mm; length; 120 mm; packaged 50 to a bag; volume 15mL.</t>
  </si>
  <si>
    <t>Tubi centrifuga Amicon Ultra - 0.5 ml  centrifugal filter, MWCO 100 kDa</t>
  </si>
  <si>
    <t>Tubi centrifuga Amicon Ultra - 0.5 ml  centrifugal filter, MWCO 30 kD</t>
  </si>
  <si>
    <t>pz</t>
  </si>
  <si>
    <t>pcs</t>
  </si>
  <si>
    <t>px</t>
  </si>
  <si>
    <t>/Cs</t>
  </si>
  <si>
    <t>case of</t>
  </si>
  <si>
    <t>pezzi</t>
  </si>
  <si>
    <t xml:space="preserve"> /Cs</t>
  </si>
  <si>
    <t>gr</t>
  </si>
  <si>
    <t>kg</t>
  </si>
  <si>
    <t>grammi</t>
  </si>
  <si>
    <t>ea</t>
  </si>
  <si>
    <t>pacco</t>
  </si>
  <si>
    <t>conf</t>
  </si>
  <si>
    <t>filtri</t>
  </si>
  <si>
    <t>fogli</t>
  </si>
  <si>
    <t>rotolo</t>
  </si>
  <si>
    <t>casco</t>
  </si>
  <si>
    <t>test</t>
  </si>
  <si>
    <t>kit</t>
  </si>
  <si>
    <t>shts</t>
  </si>
  <si>
    <t>etichette</t>
  </si>
  <si>
    <t xml:space="preserve"> rotolo</t>
  </si>
  <si>
    <t>each</t>
  </si>
  <si>
    <t>ml</t>
  </si>
  <si>
    <t>gal</t>
  </si>
  <si>
    <t>case</t>
  </si>
  <si>
    <t>puntali</t>
  </si>
  <si>
    <t>box</t>
  </si>
  <si>
    <t>sacchetti</t>
  </si>
  <si>
    <t>rotolo da m</t>
  </si>
  <si>
    <t xml:space="preserve"> supporto</t>
  </si>
  <si>
    <t>metri</t>
  </si>
  <si>
    <t>FT</t>
  </si>
  <si>
    <t>IMPORTO TOTALE</t>
  </si>
  <si>
    <t>IMPORTO POSTO A BASE D'ASTA € 656.226,01</t>
  </si>
  <si>
    <t>Greiner Bio - One u</t>
  </si>
  <si>
    <t>Greiner Bio - One t</t>
  </si>
  <si>
    <t>vwr international u</t>
  </si>
  <si>
    <t>vwr international t</t>
  </si>
  <si>
    <t xml:space="preserve">Laborindustria u  </t>
  </si>
  <si>
    <t>Laborindustria t</t>
  </si>
  <si>
    <t>Biosigma u</t>
  </si>
  <si>
    <t>Biosigma t</t>
  </si>
  <si>
    <t>Exacta u</t>
  </si>
  <si>
    <t>Exacta t</t>
  </si>
  <si>
    <t>Prezzo Più Basso</t>
  </si>
  <si>
    <t xml:space="preserve">N. PRODOTTI OFFERTI </t>
  </si>
  <si>
    <t>VALORE POTENZIALE 4 ANNI</t>
  </si>
  <si>
    <t>TOTALE POTENZIALE ANNUALE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</si>
</sst>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4" formatCode="_-&quot;€&quot;\ * #,##0.00_-;\-&quot;€&quot;\ * #,##0.00_-;_-&quot;€&quot;\ * &quot;-&quot;??_-;_-@_-"/>
    <numFmt numFmtId="164" formatCode="_-[$€-2]\ * #,##0.00_-;\-[$€-2]\ * #,##0.00_-;_-[$€-2]\ * &quot;-&quot;??_-"/>
    <numFmt numFmtId="165" formatCode="0.0000"/>
    <numFmt numFmtId="166" formatCode="_-&quot;€&quot;\ * #,##0.0000_-;\-&quot;€&quot;\ * #,##0.0000_-;_-&quot;€&quot;\ * &quot;-&quot;??_-;_-@_-"/>
  </numFmts>
  <fonts count="19" x14ac:knownFonts="1">
    <font>
      <sz val="10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Calibri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B53E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01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5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8" fillId="4" borderId="0" xfId="1052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49" fontId="8" fillId="5" borderId="0" xfId="1052" applyNumberFormat="1" applyFont="1" applyFill="1" applyBorder="1" applyAlignment="1">
      <alignment vertical="center"/>
    </xf>
    <xf numFmtId="49" fontId="8" fillId="6" borderId="0" xfId="1052" applyNumberFormat="1" applyFont="1" applyFill="1" applyBorder="1" applyAlignment="1">
      <alignment vertical="center"/>
    </xf>
    <xf numFmtId="0" fontId="4" fillId="0" borderId="0" xfId="0" applyFont="1"/>
    <xf numFmtId="1" fontId="12" fillId="0" borderId="1" xfId="105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2" fillId="0" borderId="1" xfId="1052" applyFont="1" applyBorder="1" applyAlignment="1">
      <alignment horizontal="center" vertical="center" wrapText="1"/>
    </xf>
    <xf numFmtId="0" fontId="12" fillId="0" borderId="1" xfId="1052" applyFont="1" applyFill="1" applyBorder="1" applyAlignment="1">
      <alignment horizontal="center" vertical="center" wrapText="1"/>
    </xf>
    <xf numFmtId="165" fontId="12" fillId="0" borderId="1" xfId="105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" fontId="12" fillId="0" borderId="1" xfId="1052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5" fillId="4" borderId="1" xfId="1052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4" borderId="1" xfId="1052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5" fillId="5" borderId="1" xfId="1052" applyNumberFormat="1" applyFont="1" applyFill="1" applyBorder="1" applyAlignment="1">
      <alignment vertical="center" wrapText="1"/>
    </xf>
    <xf numFmtId="0" fontId="5" fillId="5" borderId="1" xfId="1052" applyFont="1" applyFill="1" applyBorder="1" applyAlignment="1">
      <alignment vertical="center" wrapText="1"/>
    </xf>
    <xf numFmtId="49" fontId="5" fillId="6" borderId="1" xfId="1052" applyNumberFormat="1" applyFont="1" applyFill="1" applyBorder="1" applyAlignment="1">
      <alignment vertical="center" wrapText="1"/>
    </xf>
    <xf numFmtId="0" fontId="5" fillId="6" borderId="1" xfId="1052" applyFont="1" applyFill="1" applyBorder="1" applyAlignment="1">
      <alignment vertical="center" wrapText="1"/>
    </xf>
    <xf numFmtId="49" fontId="5" fillId="0" borderId="1" xfId="1052" applyNumberFormat="1" applyFont="1" applyFill="1" applyBorder="1" applyAlignment="1">
      <alignment vertical="center" wrapText="1"/>
    </xf>
    <xf numFmtId="0" fontId="5" fillId="0" borderId="1" xfId="1052" applyFont="1" applyFill="1" applyBorder="1" applyAlignment="1">
      <alignment vertical="center" wrapText="1"/>
    </xf>
    <xf numFmtId="0" fontId="5" fillId="0" borderId="1" xfId="1052" applyFont="1" applyBorder="1" applyAlignment="1">
      <alignment vertical="center" wrapText="1"/>
    </xf>
    <xf numFmtId="49" fontId="5" fillId="0" borderId="1" xfId="1052" applyNumberFormat="1" applyFont="1" applyBorder="1" applyAlignment="1">
      <alignment vertical="center" wrapText="1"/>
    </xf>
    <xf numFmtId="49" fontId="10" fillId="0" borderId="1" xfId="1052" applyNumberFormat="1" applyFont="1" applyFill="1" applyBorder="1" applyAlignment="1">
      <alignment vertical="center" wrapText="1"/>
    </xf>
    <xf numFmtId="0" fontId="5" fillId="0" borderId="1" xfId="1052" applyFont="1" applyFill="1" applyBorder="1" applyAlignment="1">
      <alignment horizontal="left" vertical="center" wrapText="1"/>
    </xf>
    <xf numFmtId="49" fontId="5" fillId="0" borderId="1" xfId="1053" applyNumberFormat="1" applyFont="1" applyFill="1" applyBorder="1" applyAlignment="1">
      <alignment horizontal="left" vertical="center" wrapText="1"/>
    </xf>
    <xf numFmtId="49" fontId="5" fillId="0" borderId="1" xfId="1052" applyNumberFormat="1" applyFont="1" applyFill="1" applyBorder="1" applyAlignment="1">
      <alignment horizontal="left" vertical="center" wrapText="1"/>
    </xf>
    <xf numFmtId="0" fontId="10" fillId="0" borderId="1" xfId="1052" applyFont="1" applyBorder="1" applyAlignment="1">
      <alignment vertical="center" wrapText="1"/>
    </xf>
    <xf numFmtId="44" fontId="4" fillId="0" borderId="1" xfId="0" applyNumberFormat="1" applyFont="1" applyFill="1" applyBorder="1" applyAlignment="1">
      <alignment vertical="center"/>
    </xf>
    <xf numFmtId="44" fontId="4" fillId="0" borderId="1" xfId="1300" applyFont="1" applyFill="1" applyBorder="1" applyAlignment="1">
      <alignment vertical="center"/>
    </xf>
    <xf numFmtId="0" fontId="16" fillId="3" borderId="1" xfId="0" applyFont="1" applyFill="1" applyBorder="1" applyAlignment="1">
      <alignment wrapText="1"/>
    </xf>
    <xf numFmtId="44" fontId="4" fillId="0" borderId="1" xfId="130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>
      <alignment vertical="center"/>
    </xf>
    <xf numFmtId="0" fontId="14" fillId="2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4" fillId="0" borderId="1" xfId="1300" applyNumberFormat="1" applyFont="1" applyFill="1" applyBorder="1" applyAlignment="1">
      <alignment vertical="center"/>
    </xf>
    <xf numFmtId="44" fontId="5" fillId="0" borderId="1" xfId="1300" applyFont="1" applyFill="1" applyBorder="1" applyAlignment="1">
      <alignment horizontal="center" vertical="center" wrapText="1"/>
    </xf>
    <xf numFmtId="166" fontId="4" fillId="0" borderId="1" xfId="1300" applyNumberFormat="1" applyFont="1" applyFill="1" applyBorder="1" applyAlignment="1" applyProtection="1">
      <alignment vertical="center"/>
      <protection locked="0"/>
    </xf>
    <xf numFmtId="1" fontId="12" fillId="0" borderId="1" xfId="1052" applyNumberFormat="1" applyFont="1" applyFill="1" applyBorder="1" applyAlignment="1">
      <alignment horizontal="center" vertical="center" wrapText="1"/>
    </xf>
    <xf numFmtId="1" fontId="5" fillId="0" borderId="1" xfId="1052" applyNumberFormat="1" applyFont="1" applyFill="1" applyBorder="1" applyAlignment="1">
      <alignment horizontal="center" vertical="center" wrapText="1"/>
    </xf>
    <xf numFmtId="1" fontId="12" fillId="0" borderId="1" xfId="1052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</cellXfs>
  <cellStyles count="1301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" xfId="76" builtinId="8" hidden="1"/>
    <cellStyle name="Collegamento ipertestuale" xfId="78" builtinId="8" hidden="1"/>
    <cellStyle name="Collegamento ipertestuale" xfId="80" builtinId="8" hidden="1"/>
    <cellStyle name="Collegamento ipertestuale" xfId="82" builtinId="8" hidden="1"/>
    <cellStyle name="Collegamento ipertestuale" xfId="84" builtinId="8" hidden="1"/>
    <cellStyle name="Collegamento ipertestuale" xfId="86" builtinId="8" hidden="1"/>
    <cellStyle name="Collegamento ipertestuale" xfId="88" builtinId="8" hidden="1"/>
    <cellStyle name="Collegamento ipertestuale" xfId="90" builtinId="8" hidden="1"/>
    <cellStyle name="Collegamento ipertestuale" xfId="92" builtinId="8" hidden="1"/>
    <cellStyle name="Collegamento ipertestuale" xfId="94" builtinId="8" hidden="1"/>
    <cellStyle name="Collegamento ipertestuale" xfId="96" builtinId="8" hidden="1"/>
    <cellStyle name="Collegamento ipertestuale" xfId="98" builtinId="8" hidden="1"/>
    <cellStyle name="Collegamento ipertestuale" xfId="100" builtinId="8" hidden="1"/>
    <cellStyle name="Collegamento ipertestuale" xfId="102" builtinId="8" hidden="1"/>
    <cellStyle name="Collegamento ipertestuale" xfId="104" builtinId="8" hidden="1"/>
    <cellStyle name="Collegamento ipertestuale" xfId="106" builtinId="8" hidden="1"/>
    <cellStyle name="Collegamento ipertestuale" xfId="108" builtinId="8" hidden="1"/>
    <cellStyle name="Collegamento ipertestuale" xfId="110" builtinId="8" hidden="1"/>
    <cellStyle name="Collegamento ipertestuale" xfId="112" builtinId="8" hidden="1"/>
    <cellStyle name="Collegamento ipertestuale" xfId="114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ipertestuale" xfId="146" builtinId="8" hidden="1"/>
    <cellStyle name="Collegamento ipertestuale" xfId="148" builtinId="8" hidden="1"/>
    <cellStyle name="Collegamento ipertestuale" xfId="150" builtinId="8" hidden="1"/>
    <cellStyle name="Collegamento ipertestuale" xfId="152" builtinId="8" hidden="1"/>
    <cellStyle name="Collegamento ipertestuale" xfId="154" builtinId="8" hidden="1"/>
    <cellStyle name="Collegamento ipertestuale" xfId="156" builtinId="8" hidden="1"/>
    <cellStyle name="Collegamento ipertestuale" xfId="158" builtinId="8" hidden="1"/>
    <cellStyle name="Collegamento ipertestuale" xfId="160" builtinId="8" hidden="1"/>
    <cellStyle name="Collegamento ipertestuale" xfId="162" builtinId="8" hidden="1"/>
    <cellStyle name="Collegamento ipertestuale" xfId="164" builtinId="8" hidden="1"/>
    <cellStyle name="Collegamento ipertestuale" xfId="166" builtinId="8" hidden="1"/>
    <cellStyle name="Collegamento ipertestuale" xfId="168" builtinId="8" hidden="1"/>
    <cellStyle name="Collegamento ipertestuale" xfId="170" builtinId="8" hidden="1"/>
    <cellStyle name="Collegamento ipertestuale" xfId="172" builtinId="8" hidden="1"/>
    <cellStyle name="Collegamento ipertestuale" xfId="174" builtinId="8" hidden="1"/>
    <cellStyle name="Collegamento ipertestuale" xfId="176" builtinId="8" hidden="1"/>
    <cellStyle name="Collegamento ipertestuale" xfId="178" builtinId="8" hidden="1"/>
    <cellStyle name="Collegamento ipertestuale" xfId="180" builtinId="8" hidden="1"/>
    <cellStyle name="Collegamento ipertestuale" xfId="182" builtinId="8" hidden="1"/>
    <cellStyle name="Collegamento ipertestuale" xfId="184" builtinId="8" hidden="1"/>
    <cellStyle name="Collegamento ipertestuale" xfId="186" builtinId="8" hidden="1"/>
    <cellStyle name="Collegamento ipertestuale" xfId="188" builtinId="8" hidden="1"/>
    <cellStyle name="Collegamento ipertestuale" xfId="190" builtinId="8" hidden="1"/>
    <cellStyle name="Collegamento ipertestuale" xfId="192" builtinId="8" hidden="1"/>
    <cellStyle name="Collegamento ipertestuale" xfId="194" builtinId="8" hidden="1"/>
    <cellStyle name="Collegamento ipertestuale" xfId="196" builtinId="8" hidden="1"/>
    <cellStyle name="Collegamento ipertestuale" xfId="198" builtinId="8" hidden="1"/>
    <cellStyle name="Collegamento ipertestuale" xfId="200" builtinId="8" hidden="1"/>
    <cellStyle name="Collegamento ipertestuale" xfId="202" builtinId="8" hidden="1"/>
    <cellStyle name="Collegamento ipertestuale" xfId="204" builtinId="8" hidden="1"/>
    <cellStyle name="Collegamento ipertestuale" xfId="206" builtinId="8" hidden="1"/>
    <cellStyle name="Collegamento ipertestuale" xfId="208" builtinId="8" hidden="1"/>
    <cellStyle name="Collegamento ipertestuale" xfId="210" builtinId="8" hidden="1"/>
    <cellStyle name="Collegamento ipertestuale" xfId="212" builtinId="8" hidden="1"/>
    <cellStyle name="Collegamento ipertestuale" xfId="214" builtinId="8" hidden="1"/>
    <cellStyle name="Collegamento ipertestuale" xfId="216" builtinId="8" hidden="1"/>
    <cellStyle name="Collegamento ipertestuale" xfId="218" builtinId="8" hidden="1"/>
    <cellStyle name="Collegamento ipertestuale" xfId="220" builtinId="8" hidden="1"/>
    <cellStyle name="Collegamento ipertestuale" xfId="222" builtinId="8" hidden="1"/>
    <cellStyle name="Collegamento ipertestuale" xfId="224" builtinId="8" hidden="1"/>
    <cellStyle name="Collegamento ipertestuale" xfId="226" builtinId="8" hidden="1"/>
    <cellStyle name="Collegamento ipertestuale" xfId="228" builtinId="8" hidden="1"/>
    <cellStyle name="Collegamento ipertestuale" xfId="230" builtinId="8" hidden="1"/>
    <cellStyle name="Collegamento ipertestuale" xfId="232" builtinId="8" hidden="1"/>
    <cellStyle name="Collegamento ipertestuale" xfId="234" builtinId="8" hidden="1"/>
    <cellStyle name="Collegamento ipertestuale" xfId="236" builtinId="8" hidden="1"/>
    <cellStyle name="Collegamento ipertestuale" xfId="238" builtinId="8" hidden="1"/>
    <cellStyle name="Collegamento ipertestuale" xfId="240" builtinId="8" hidden="1"/>
    <cellStyle name="Collegamento ipertestuale" xfId="242" builtinId="8" hidden="1"/>
    <cellStyle name="Collegamento ipertestuale" xfId="244" builtinId="8" hidden="1"/>
    <cellStyle name="Collegamento ipertestuale" xfId="246" builtinId="8" hidden="1"/>
    <cellStyle name="Collegamento ipertestuale" xfId="248" builtinId="8" hidden="1"/>
    <cellStyle name="Collegamento ipertestuale" xfId="250" builtinId="8" hidden="1"/>
    <cellStyle name="Collegamento ipertestuale" xfId="252" builtinId="8" hidden="1"/>
    <cellStyle name="Collegamento ipertestuale" xfId="254" builtinId="8" hidden="1"/>
    <cellStyle name="Collegamento ipertestuale" xfId="256" builtinId="8" hidden="1"/>
    <cellStyle name="Collegamento ipertestuale" xfId="258" builtinId="8" hidden="1"/>
    <cellStyle name="Collegamento ipertestuale" xfId="260" builtinId="8" hidden="1"/>
    <cellStyle name="Collegamento ipertestuale" xfId="262" builtinId="8" hidden="1"/>
    <cellStyle name="Collegamento ipertestuale" xfId="264" builtinId="8" hidden="1"/>
    <cellStyle name="Collegamento ipertestuale" xfId="266" builtinId="8" hidden="1"/>
    <cellStyle name="Collegamento ipertestuale" xfId="268" builtinId="8" hidden="1"/>
    <cellStyle name="Collegamento ipertestuale" xfId="270" builtinId="8" hidden="1"/>
    <cellStyle name="Collegamento ipertestuale" xfId="272" builtinId="8" hidden="1"/>
    <cellStyle name="Collegamento ipertestuale" xfId="274" builtinId="8" hidden="1"/>
    <cellStyle name="Collegamento ipertestuale" xfId="276" builtinId="8" hidden="1"/>
    <cellStyle name="Collegamento ipertestuale" xfId="278" builtinId="8" hidden="1"/>
    <cellStyle name="Collegamento ipertestuale" xfId="280" builtinId="8" hidden="1"/>
    <cellStyle name="Collegamento ipertestuale" xfId="282" builtinId="8" hidden="1"/>
    <cellStyle name="Collegamento ipertestuale" xfId="284" builtinId="8" hidden="1"/>
    <cellStyle name="Collegamento ipertestuale" xfId="286" builtinId="8" hidden="1"/>
    <cellStyle name="Collegamento ipertestuale" xfId="288" builtinId="8" hidden="1"/>
    <cellStyle name="Collegamento ipertestuale" xfId="290" builtinId="8" hidden="1"/>
    <cellStyle name="Collegamento ipertestuale" xfId="292" builtinId="8" hidden="1"/>
    <cellStyle name="Collegamento ipertestuale" xfId="294" builtinId="8" hidden="1"/>
    <cellStyle name="Collegamento ipertestuale" xfId="296" builtinId="8" hidden="1"/>
    <cellStyle name="Collegamento ipertestuale" xfId="298" builtinId="8" hidden="1"/>
    <cellStyle name="Collegamento ipertestuale" xfId="300" builtinId="8" hidden="1"/>
    <cellStyle name="Collegamento ipertestuale" xfId="302" builtinId="8" hidden="1"/>
    <cellStyle name="Collegamento ipertestuale" xfId="304" builtinId="8" hidden="1"/>
    <cellStyle name="Collegamento ipertestuale" xfId="306" builtinId="8" hidden="1"/>
    <cellStyle name="Collegamento ipertestuale" xfId="308" builtinId="8" hidden="1"/>
    <cellStyle name="Collegamento ipertestuale" xfId="310" builtinId="8" hidden="1"/>
    <cellStyle name="Collegamento ipertestuale" xfId="312" builtinId="8" hidden="1"/>
    <cellStyle name="Collegamento ipertestuale" xfId="314" builtinId="8" hidden="1"/>
    <cellStyle name="Collegamento ipertestuale" xfId="316" builtinId="8" hidden="1"/>
    <cellStyle name="Collegamento ipertestuale" xfId="318" builtinId="8" hidden="1"/>
    <cellStyle name="Collegamento ipertestuale" xfId="320" builtinId="8" hidden="1"/>
    <cellStyle name="Collegamento ipertestuale" xfId="322" builtinId="8" hidden="1"/>
    <cellStyle name="Collegamento ipertestuale" xfId="324" builtinId="8" hidden="1"/>
    <cellStyle name="Collegamento ipertestuale" xfId="326" builtinId="8" hidden="1"/>
    <cellStyle name="Collegamento ipertestuale" xfId="328" builtinId="8" hidden="1"/>
    <cellStyle name="Collegamento ipertestuale" xfId="330" builtinId="8" hidden="1"/>
    <cellStyle name="Collegamento ipertestuale" xfId="332" builtinId="8" hidden="1"/>
    <cellStyle name="Collegamento ipertestuale" xfId="334" builtinId="8" hidden="1"/>
    <cellStyle name="Collegamento ipertestuale" xfId="336" builtinId="8" hidden="1"/>
    <cellStyle name="Collegamento ipertestuale" xfId="338" builtinId="8" hidden="1"/>
    <cellStyle name="Collegamento ipertestuale" xfId="340" builtinId="8" hidden="1"/>
    <cellStyle name="Collegamento ipertestuale" xfId="342" builtinId="8" hidden="1"/>
    <cellStyle name="Collegamento ipertestuale" xfId="344" builtinId="8" hidden="1"/>
    <cellStyle name="Collegamento ipertestuale" xfId="346" builtinId="8" hidden="1"/>
    <cellStyle name="Collegamento ipertestuale" xfId="348" builtinId="8" hidden="1"/>
    <cellStyle name="Collegamento ipertestuale" xfId="350" builtinId="8" hidden="1"/>
    <cellStyle name="Collegamento ipertestuale" xfId="352" builtinId="8" hidden="1"/>
    <cellStyle name="Collegamento ipertestuale" xfId="354" builtinId="8" hidden="1"/>
    <cellStyle name="Collegamento ipertestuale" xfId="356" builtinId="8" hidden="1"/>
    <cellStyle name="Collegamento ipertestuale" xfId="358" builtinId="8" hidden="1"/>
    <cellStyle name="Collegamento ipertestuale" xfId="360" builtinId="8" hidden="1"/>
    <cellStyle name="Collegamento ipertestuale" xfId="362" builtinId="8" hidden="1"/>
    <cellStyle name="Collegamento ipertestuale" xfId="364" builtinId="8" hidden="1"/>
    <cellStyle name="Collegamento ipertestuale" xfId="366" builtinId="8" hidden="1"/>
    <cellStyle name="Collegamento ipertestuale" xfId="368" builtinId="8" hidden="1"/>
    <cellStyle name="Collegamento ipertestuale" xfId="370" builtinId="8" hidden="1"/>
    <cellStyle name="Collegamento ipertestuale" xfId="372" builtinId="8" hidden="1"/>
    <cellStyle name="Collegamento ipertestuale" xfId="374" builtinId="8" hidden="1"/>
    <cellStyle name="Collegamento ipertestuale" xfId="376" builtinId="8" hidden="1"/>
    <cellStyle name="Collegamento ipertestuale" xfId="378" builtinId="8" hidden="1"/>
    <cellStyle name="Collegamento ipertestuale" xfId="380" builtinId="8" hidden="1"/>
    <cellStyle name="Collegamento ipertestuale" xfId="382" builtinId="8" hidden="1"/>
    <cellStyle name="Collegamento ipertestuale" xfId="384" builtinId="8" hidden="1"/>
    <cellStyle name="Collegamento ipertestuale" xfId="386" builtinId="8" hidden="1"/>
    <cellStyle name="Collegamento ipertestuale" xfId="388" builtinId="8" hidden="1"/>
    <cellStyle name="Collegamento ipertestuale" xfId="390" builtinId="8" hidden="1"/>
    <cellStyle name="Collegamento ipertestuale" xfId="392" builtinId="8" hidden="1"/>
    <cellStyle name="Collegamento ipertestuale" xfId="394" builtinId="8" hidden="1"/>
    <cellStyle name="Collegamento ipertestuale" xfId="396" builtinId="8" hidden="1"/>
    <cellStyle name="Collegamento ipertestuale" xfId="398" builtinId="8" hidden="1"/>
    <cellStyle name="Collegamento ipertestuale" xfId="400" builtinId="8" hidden="1"/>
    <cellStyle name="Collegamento ipertestuale" xfId="402" builtinId="8" hidden="1"/>
    <cellStyle name="Collegamento ipertestuale" xfId="404" builtinId="8" hidden="1"/>
    <cellStyle name="Collegamento ipertestuale" xfId="406" builtinId="8" hidden="1"/>
    <cellStyle name="Collegamento ipertestuale" xfId="408" builtinId="8" hidden="1"/>
    <cellStyle name="Collegamento ipertestuale" xfId="410" builtinId="8" hidden="1"/>
    <cellStyle name="Collegamento ipertestuale" xfId="412" builtinId="8" hidden="1"/>
    <cellStyle name="Collegamento ipertestuale" xfId="414" builtinId="8" hidden="1"/>
    <cellStyle name="Collegamento ipertestuale" xfId="416" builtinId="8" hidden="1"/>
    <cellStyle name="Collegamento ipertestuale" xfId="418" builtinId="8" hidden="1"/>
    <cellStyle name="Collegamento ipertestuale" xfId="420" builtinId="8" hidden="1"/>
    <cellStyle name="Collegamento ipertestuale" xfId="422" builtinId="8" hidden="1"/>
    <cellStyle name="Collegamento ipertestuale" xfId="424" builtinId="8" hidden="1"/>
    <cellStyle name="Collegamento ipertestuale" xfId="426" builtinId="8" hidden="1"/>
    <cellStyle name="Collegamento ipertestuale" xfId="428" builtinId="8" hidden="1"/>
    <cellStyle name="Collegamento ipertestuale" xfId="430" builtinId="8" hidden="1"/>
    <cellStyle name="Collegamento ipertestuale" xfId="432" builtinId="8" hidden="1"/>
    <cellStyle name="Collegamento ipertestuale" xfId="434" builtinId="8" hidden="1"/>
    <cellStyle name="Collegamento ipertestuale" xfId="436" builtinId="8" hidden="1"/>
    <cellStyle name="Collegamento ipertestuale" xfId="438" builtinId="8" hidden="1"/>
    <cellStyle name="Collegamento ipertestuale" xfId="440" builtinId="8" hidden="1"/>
    <cellStyle name="Collegamento ipertestuale" xfId="442" builtinId="8" hidden="1"/>
    <cellStyle name="Collegamento ipertestuale" xfId="444" builtinId="8" hidden="1"/>
    <cellStyle name="Collegamento ipertestuale" xfId="446" builtinId="8" hidden="1"/>
    <cellStyle name="Collegamento ipertestuale" xfId="448" builtinId="8" hidden="1"/>
    <cellStyle name="Collegamento ipertestuale" xfId="450" builtinId="8" hidden="1"/>
    <cellStyle name="Collegamento ipertestuale" xfId="452" builtinId="8" hidden="1"/>
    <cellStyle name="Collegamento ipertestuale" xfId="454" builtinId="8" hidden="1"/>
    <cellStyle name="Collegamento ipertestuale" xfId="456" builtinId="8" hidden="1"/>
    <cellStyle name="Collegamento ipertestuale" xfId="458" builtinId="8" hidden="1"/>
    <cellStyle name="Collegamento ipertestuale" xfId="460" builtinId="8" hidden="1"/>
    <cellStyle name="Collegamento ipertestuale" xfId="462" builtinId="8" hidden="1"/>
    <cellStyle name="Collegamento ipertestuale" xfId="464" builtinId="8" hidden="1"/>
    <cellStyle name="Collegamento ipertestuale" xfId="466" builtinId="8" hidden="1"/>
    <cellStyle name="Collegamento ipertestuale" xfId="468" builtinId="8" hidden="1"/>
    <cellStyle name="Collegamento ipertestuale" xfId="470" builtinId="8" hidden="1"/>
    <cellStyle name="Collegamento ipertestuale" xfId="472" builtinId="8" hidden="1"/>
    <cellStyle name="Collegamento ipertestuale" xfId="474" builtinId="8" hidden="1"/>
    <cellStyle name="Collegamento ipertestuale" xfId="476" builtinId="8" hidden="1"/>
    <cellStyle name="Collegamento ipertestuale" xfId="478" builtinId="8" hidden="1"/>
    <cellStyle name="Collegamento ipertestuale" xfId="480" builtinId="8" hidden="1"/>
    <cellStyle name="Collegamento ipertestuale" xfId="482" builtinId="8" hidden="1"/>
    <cellStyle name="Collegamento ipertestuale" xfId="484" builtinId="8" hidden="1"/>
    <cellStyle name="Collegamento ipertestuale" xfId="486" builtinId="8" hidden="1"/>
    <cellStyle name="Collegamento ipertestuale" xfId="488" builtinId="8" hidden="1"/>
    <cellStyle name="Collegamento ipertestuale" xfId="490" builtinId="8" hidden="1"/>
    <cellStyle name="Collegamento ipertestuale" xfId="492" builtinId="8" hidden="1"/>
    <cellStyle name="Collegamento ipertestuale" xfId="494" builtinId="8" hidden="1"/>
    <cellStyle name="Collegamento ipertestuale" xfId="496" builtinId="8" hidden="1"/>
    <cellStyle name="Collegamento ipertestuale" xfId="498" builtinId="8" hidden="1"/>
    <cellStyle name="Collegamento ipertestuale" xfId="500" builtinId="8" hidden="1"/>
    <cellStyle name="Collegamento ipertestuale" xfId="502" builtinId="8" hidden="1"/>
    <cellStyle name="Collegamento ipertestuale" xfId="504" builtinId="8" hidden="1"/>
    <cellStyle name="Collegamento ipertestuale" xfId="506" builtinId="8" hidden="1"/>
    <cellStyle name="Collegamento ipertestuale" xfId="508" builtinId="8" hidden="1"/>
    <cellStyle name="Collegamento ipertestuale" xfId="510" builtinId="8" hidden="1"/>
    <cellStyle name="Collegamento ipertestuale" xfId="512" builtinId="8" hidden="1"/>
    <cellStyle name="Collegamento ipertestuale" xfId="514" builtinId="8" hidden="1"/>
    <cellStyle name="Collegamento ipertestuale" xfId="516" builtinId="8" hidden="1"/>
    <cellStyle name="Collegamento ipertestuale" xfId="518" builtinId="8" hidden="1"/>
    <cellStyle name="Collegamento ipertestuale" xfId="520" builtinId="8" hidden="1"/>
    <cellStyle name="Collegamento ipertestuale" xfId="522" builtinId="8" hidden="1"/>
    <cellStyle name="Collegamento ipertestuale" xfId="524" builtinId="8" hidden="1"/>
    <cellStyle name="Collegamento ipertestuale" xfId="526" builtinId="8" hidden="1"/>
    <cellStyle name="Collegamento ipertestuale" xfId="528" builtinId="8" hidden="1"/>
    <cellStyle name="Collegamento ipertestuale" xfId="530" builtinId="8" hidden="1"/>
    <cellStyle name="Collegamento ipertestuale" xfId="532" builtinId="8" hidden="1"/>
    <cellStyle name="Collegamento ipertestuale" xfId="534" builtinId="8" hidden="1"/>
    <cellStyle name="Collegamento ipertestuale" xfId="536" builtinId="8" hidden="1"/>
    <cellStyle name="Collegamento ipertestuale" xfId="538" builtinId="8" hidden="1"/>
    <cellStyle name="Collegamento ipertestuale" xfId="540" builtinId="8" hidden="1"/>
    <cellStyle name="Collegamento ipertestuale" xfId="542" builtinId="8" hidden="1"/>
    <cellStyle name="Collegamento ipertestuale" xfId="544" builtinId="8" hidden="1"/>
    <cellStyle name="Collegamento ipertestuale" xfId="546" builtinId="8" hidden="1"/>
    <cellStyle name="Collegamento ipertestuale" xfId="548" builtinId="8" hidden="1"/>
    <cellStyle name="Collegamento ipertestuale" xfId="550" builtinId="8" hidden="1"/>
    <cellStyle name="Collegamento ipertestuale" xfId="552" builtinId="8" hidden="1"/>
    <cellStyle name="Collegamento ipertestuale" xfId="554" builtinId="8" hidden="1"/>
    <cellStyle name="Collegamento ipertestuale" xfId="556" builtinId="8" hidden="1"/>
    <cellStyle name="Collegamento ipertestuale" xfId="558" builtinId="8" hidden="1"/>
    <cellStyle name="Collegamento ipertestuale" xfId="560" builtinId="8" hidden="1"/>
    <cellStyle name="Collegamento ipertestuale" xfId="562" builtinId="8" hidden="1"/>
    <cellStyle name="Collegamento ipertestuale" xfId="564" builtinId="8" hidden="1"/>
    <cellStyle name="Collegamento ipertestuale" xfId="566" builtinId="8" hidden="1"/>
    <cellStyle name="Collegamento ipertestuale" xfId="568" builtinId="8" hidden="1"/>
    <cellStyle name="Collegamento ipertestuale" xfId="570" builtinId="8" hidden="1"/>
    <cellStyle name="Collegamento ipertestuale" xfId="572" builtinId="8" hidden="1"/>
    <cellStyle name="Collegamento ipertestuale" xfId="574" builtinId="8" hidden="1"/>
    <cellStyle name="Collegamento ipertestuale" xfId="576" builtinId="8" hidden="1"/>
    <cellStyle name="Collegamento ipertestuale" xfId="578" builtinId="8" hidden="1"/>
    <cellStyle name="Collegamento ipertestuale" xfId="580" builtinId="8" hidden="1"/>
    <cellStyle name="Collegamento ipertestuale" xfId="582" builtinId="8" hidden="1"/>
    <cellStyle name="Collegamento ipertestuale" xfId="584" builtinId="8" hidden="1"/>
    <cellStyle name="Collegamento ipertestuale" xfId="586" builtinId="8" hidden="1"/>
    <cellStyle name="Collegamento ipertestuale" xfId="588" builtinId="8" hidden="1"/>
    <cellStyle name="Collegamento ipertestuale" xfId="590" builtinId="8" hidden="1"/>
    <cellStyle name="Collegamento ipertestuale" xfId="592" builtinId="8" hidden="1"/>
    <cellStyle name="Collegamento ipertestuale" xfId="594" builtinId="8" hidden="1"/>
    <cellStyle name="Collegamento ipertestuale" xfId="596" builtinId="8" hidden="1"/>
    <cellStyle name="Collegamento ipertestuale" xfId="598" builtinId="8" hidden="1"/>
    <cellStyle name="Collegamento ipertestuale" xfId="600" builtinId="8" hidden="1"/>
    <cellStyle name="Collegamento ipertestuale" xfId="602" builtinId="8" hidden="1"/>
    <cellStyle name="Collegamento ipertestuale" xfId="604" builtinId="8" hidden="1"/>
    <cellStyle name="Collegamento ipertestuale" xfId="606" builtinId="8" hidden="1"/>
    <cellStyle name="Collegamento ipertestuale" xfId="608" builtinId="8" hidden="1"/>
    <cellStyle name="Collegamento ipertestuale" xfId="610" builtinId="8" hidden="1"/>
    <cellStyle name="Collegamento ipertestuale" xfId="612" builtinId="8" hidden="1"/>
    <cellStyle name="Collegamento ipertestuale" xfId="614" builtinId="8" hidden="1"/>
    <cellStyle name="Collegamento ipertestuale" xfId="616" builtinId="8" hidden="1"/>
    <cellStyle name="Collegamento ipertestuale" xfId="618" builtinId="8" hidden="1"/>
    <cellStyle name="Collegamento ipertestuale" xfId="620" builtinId="8" hidden="1"/>
    <cellStyle name="Collegamento ipertestuale" xfId="622" builtinId="8" hidden="1"/>
    <cellStyle name="Collegamento ipertestuale" xfId="624" builtinId="8" hidden="1"/>
    <cellStyle name="Collegamento ipertestuale" xfId="626" builtinId="8" hidden="1"/>
    <cellStyle name="Collegamento ipertestuale" xfId="628" builtinId="8" hidden="1"/>
    <cellStyle name="Collegamento ipertestuale" xfId="630" builtinId="8" hidden="1"/>
    <cellStyle name="Collegamento ipertestuale" xfId="632" builtinId="8" hidden="1"/>
    <cellStyle name="Collegamento ipertestuale" xfId="634" builtinId="8" hidden="1"/>
    <cellStyle name="Collegamento ipertestuale" xfId="636" builtinId="8" hidden="1"/>
    <cellStyle name="Collegamento ipertestuale" xfId="638" builtinId="8" hidden="1"/>
    <cellStyle name="Collegamento ipertestuale" xfId="640" builtinId="8" hidden="1"/>
    <cellStyle name="Collegamento ipertestuale" xfId="642" builtinId="8" hidden="1"/>
    <cellStyle name="Collegamento ipertestuale" xfId="644" builtinId="8" hidden="1"/>
    <cellStyle name="Collegamento ipertestuale" xfId="646" builtinId="8" hidden="1"/>
    <cellStyle name="Collegamento ipertestuale" xfId="648" builtinId="8" hidden="1"/>
    <cellStyle name="Collegamento ipertestuale" xfId="650" builtinId="8" hidden="1"/>
    <cellStyle name="Collegamento ipertestuale" xfId="652" builtinId="8" hidden="1"/>
    <cellStyle name="Collegamento ipertestuale" xfId="654" builtinId="8" hidden="1"/>
    <cellStyle name="Collegamento ipertestuale" xfId="656" builtinId="8" hidden="1"/>
    <cellStyle name="Collegamento ipertestuale" xfId="658" builtinId="8" hidden="1"/>
    <cellStyle name="Collegamento ipertestuale" xfId="660" builtinId="8" hidden="1"/>
    <cellStyle name="Collegamento ipertestuale" xfId="662" builtinId="8" hidden="1"/>
    <cellStyle name="Collegamento ipertestuale" xfId="664" builtinId="8" hidden="1"/>
    <cellStyle name="Collegamento ipertestuale" xfId="666" builtinId="8" hidden="1"/>
    <cellStyle name="Collegamento ipertestuale" xfId="668" builtinId="8" hidden="1"/>
    <cellStyle name="Collegamento ipertestuale" xfId="670" builtinId="8" hidden="1"/>
    <cellStyle name="Collegamento ipertestuale" xfId="672" builtinId="8" hidden="1"/>
    <cellStyle name="Collegamento ipertestuale" xfId="674" builtinId="8" hidden="1"/>
    <cellStyle name="Collegamento ipertestuale" xfId="676" builtinId="8" hidden="1"/>
    <cellStyle name="Collegamento ipertestuale" xfId="678" builtinId="8" hidden="1"/>
    <cellStyle name="Collegamento ipertestuale" xfId="680" builtinId="8" hidden="1"/>
    <cellStyle name="Collegamento ipertestuale" xfId="682" builtinId="8" hidden="1"/>
    <cellStyle name="Collegamento ipertestuale" xfId="684" builtinId="8" hidden="1"/>
    <cellStyle name="Collegamento ipertestuale" xfId="686" builtinId="8" hidden="1"/>
    <cellStyle name="Collegamento ipertestuale" xfId="688" builtinId="8" hidden="1"/>
    <cellStyle name="Collegamento ipertestuale" xfId="690" builtinId="8" hidden="1"/>
    <cellStyle name="Collegamento ipertestuale" xfId="692" builtinId="8" hidden="1"/>
    <cellStyle name="Collegamento ipertestuale" xfId="694" builtinId="8" hidden="1"/>
    <cellStyle name="Collegamento ipertestuale" xfId="696" builtinId="8" hidden="1"/>
    <cellStyle name="Collegamento ipertestuale" xfId="698" builtinId="8" hidden="1"/>
    <cellStyle name="Collegamento ipertestuale" xfId="700" builtinId="8" hidden="1"/>
    <cellStyle name="Collegamento ipertestuale" xfId="702" builtinId="8" hidden="1"/>
    <cellStyle name="Collegamento ipertestuale" xfId="704" builtinId="8" hidden="1"/>
    <cellStyle name="Collegamento ipertestuale" xfId="706" builtinId="8" hidden="1"/>
    <cellStyle name="Collegamento ipertestuale" xfId="708" builtinId="8" hidden="1"/>
    <cellStyle name="Collegamento ipertestuale" xfId="710" builtinId="8" hidden="1"/>
    <cellStyle name="Collegamento ipertestuale" xfId="712" builtinId="8" hidden="1"/>
    <cellStyle name="Collegamento ipertestuale" xfId="714" builtinId="8" hidden="1"/>
    <cellStyle name="Collegamento ipertestuale" xfId="716" builtinId="8" hidden="1"/>
    <cellStyle name="Collegamento ipertestuale" xfId="718" builtinId="8" hidden="1"/>
    <cellStyle name="Collegamento ipertestuale" xfId="720" builtinId="8" hidden="1"/>
    <cellStyle name="Collegamento ipertestuale" xfId="722" builtinId="8" hidden="1"/>
    <cellStyle name="Collegamento ipertestuale" xfId="724" builtinId="8" hidden="1"/>
    <cellStyle name="Collegamento ipertestuale" xfId="726" builtinId="8" hidden="1"/>
    <cellStyle name="Collegamento ipertestuale" xfId="728" builtinId="8" hidden="1"/>
    <cellStyle name="Collegamento ipertestuale" xfId="730" builtinId="8" hidden="1"/>
    <cellStyle name="Collegamento ipertestuale" xfId="732" builtinId="8" hidden="1"/>
    <cellStyle name="Collegamento ipertestuale" xfId="734" builtinId="8" hidden="1"/>
    <cellStyle name="Collegamento ipertestuale" xfId="736" builtinId="8" hidden="1"/>
    <cellStyle name="Collegamento ipertestuale" xfId="738" builtinId="8" hidden="1"/>
    <cellStyle name="Collegamento ipertestuale" xfId="740" builtinId="8" hidden="1"/>
    <cellStyle name="Collegamento ipertestuale" xfId="742" builtinId="8" hidden="1"/>
    <cellStyle name="Collegamento ipertestuale" xfId="744" builtinId="8" hidden="1"/>
    <cellStyle name="Collegamento ipertestuale" xfId="746" builtinId="8" hidden="1"/>
    <cellStyle name="Collegamento ipertestuale" xfId="748" builtinId="8" hidden="1"/>
    <cellStyle name="Collegamento ipertestuale" xfId="750" builtinId="8" hidden="1"/>
    <cellStyle name="Collegamento ipertestuale" xfId="752" builtinId="8" hidden="1"/>
    <cellStyle name="Collegamento ipertestuale" xfId="754" builtinId="8" hidden="1"/>
    <cellStyle name="Collegamento ipertestuale" xfId="756" builtinId="8" hidden="1"/>
    <cellStyle name="Collegamento ipertestuale" xfId="758" builtinId="8" hidden="1"/>
    <cellStyle name="Collegamento ipertestuale" xfId="760" builtinId="8" hidden="1"/>
    <cellStyle name="Collegamento ipertestuale" xfId="762" builtinId="8" hidden="1"/>
    <cellStyle name="Collegamento ipertestuale" xfId="764" builtinId="8" hidden="1"/>
    <cellStyle name="Collegamento ipertestuale" xfId="766" builtinId="8" hidden="1"/>
    <cellStyle name="Collegamento ipertestuale" xfId="768" builtinId="8" hidden="1"/>
    <cellStyle name="Collegamento ipertestuale" xfId="770" builtinId="8" hidden="1"/>
    <cellStyle name="Collegamento ipertestuale" xfId="772" builtinId="8" hidden="1"/>
    <cellStyle name="Collegamento ipertestuale" xfId="774" builtinId="8" hidden="1"/>
    <cellStyle name="Collegamento ipertestuale" xfId="776" builtinId="8" hidden="1"/>
    <cellStyle name="Collegamento ipertestuale" xfId="778" builtinId="8" hidden="1"/>
    <cellStyle name="Collegamento ipertestuale" xfId="780" builtinId="8" hidden="1"/>
    <cellStyle name="Collegamento ipertestuale" xfId="782" builtinId="8" hidden="1"/>
    <cellStyle name="Collegamento ipertestuale" xfId="784" builtinId="8" hidden="1"/>
    <cellStyle name="Collegamento ipertestuale" xfId="786" builtinId="8" hidden="1"/>
    <cellStyle name="Collegamento ipertestuale" xfId="788" builtinId="8" hidden="1"/>
    <cellStyle name="Collegamento ipertestuale" xfId="790" builtinId="8" hidden="1"/>
    <cellStyle name="Collegamento ipertestuale" xfId="792" builtinId="8" hidden="1"/>
    <cellStyle name="Collegamento ipertestuale" xfId="794" builtinId="8" hidden="1"/>
    <cellStyle name="Collegamento ipertestuale" xfId="796" builtinId="8" hidden="1"/>
    <cellStyle name="Collegamento ipertestuale" xfId="798" builtinId="8" hidden="1"/>
    <cellStyle name="Collegamento ipertestuale" xfId="800" builtinId="8" hidden="1"/>
    <cellStyle name="Collegamento ipertestuale" xfId="802" builtinId="8" hidden="1"/>
    <cellStyle name="Collegamento ipertestuale" xfId="804" builtinId="8" hidden="1"/>
    <cellStyle name="Collegamento ipertestuale" xfId="806" builtinId="8" hidden="1"/>
    <cellStyle name="Collegamento ipertestuale" xfId="808" builtinId="8" hidden="1"/>
    <cellStyle name="Collegamento ipertestuale" xfId="810" builtinId="8" hidden="1"/>
    <cellStyle name="Collegamento ipertestuale" xfId="812" builtinId="8" hidden="1"/>
    <cellStyle name="Collegamento ipertestuale" xfId="814" builtinId="8" hidden="1"/>
    <cellStyle name="Collegamento ipertestuale" xfId="816" builtinId="8" hidden="1"/>
    <cellStyle name="Collegamento ipertestuale" xfId="818" builtinId="8" hidden="1"/>
    <cellStyle name="Collegamento ipertestuale" xfId="820" builtinId="8" hidden="1"/>
    <cellStyle name="Collegamento ipertestuale" xfId="822" builtinId="8" hidden="1"/>
    <cellStyle name="Collegamento ipertestuale" xfId="824" builtinId="8" hidden="1"/>
    <cellStyle name="Collegamento ipertestuale" xfId="826" builtinId="8" hidden="1"/>
    <cellStyle name="Collegamento ipertestuale" xfId="828" builtinId="8" hidden="1"/>
    <cellStyle name="Collegamento ipertestuale" xfId="830" builtinId="8" hidden="1"/>
    <cellStyle name="Collegamento ipertestuale" xfId="832" builtinId="8" hidden="1"/>
    <cellStyle name="Collegamento ipertestuale" xfId="834" builtinId="8" hidden="1"/>
    <cellStyle name="Collegamento ipertestuale" xfId="836" builtinId="8" hidden="1"/>
    <cellStyle name="Collegamento ipertestuale" xfId="838" builtinId="8" hidden="1"/>
    <cellStyle name="Collegamento ipertestuale" xfId="840" builtinId="8" hidden="1"/>
    <cellStyle name="Collegamento ipertestuale" xfId="842" builtinId="8" hidden="1"/>
    <cellStyle name="Collegamento ipertestuale" xfId="844" builtinId="8" hidden="1"/>
    <cellStyle name="Collegamento ipertestuale" xfId="846" builtinId="8" hidden="1"/>
    <cellStyle name="Collegamento ipertestuale" xfId="848" builtinId="8" hidden="1"/>
    <cellStyle name="Collegamento ipertestuale" xfId="850" builtinId="8" hidden="1"/>
    <cellStyle name="Collegamento ipertestuale" xfId="852" builtinId="8" hidden="1"/>
    <cellStyle name="Collegamento ipertestuale" xfId="854" builtinId="8" hidden="1"/>
    <cellStyle name="Collegamento ipertestuale" xfId="856" builtinId="8" hidden="1"/>
    <cellStyle name="Collegamento ipertestuale" xfId="858" builtinId="8" hidden="1"/>
    <cellStyle name="Collegamento ipertestuale" xfId="860" builtinId="8" hidden="1"/>
    <cellStyle name="Collegamento ipertestuale" xfId="862" builtinId="8" hidden="1"/>
    <cellStyle name="Collegamento ipertestuale" xfId="864" builtinId="8" hidden="1"/>
    <cellStyle name="Collegamento ipertestuale" xfId="866" builtinId="8" hidden="1"/>
    <cellStyle name="Collegamento ipertestuale" xfId="868" builtinId="8" hidden="1"/>
    <cellStyle name="Collegamento ipertestuale" xfId="870" builtinId="8" hidden="1"/>
    <cellStyle name="Collegamento ipertestuale" xfId="872" builtinId="8" hidden="1"/>
    <cellStyle name="Collegamento ipertestuale" xfId="874" builtinId="8" hidden="1"/>
    <cellStyle name="Collegamento ipertestuale" xfId="876" builtinId="8" hidden="1"/>
    <cellStyle name="Collegamento ipertestuale" xfId="878" builtinId="8" hidden="1"/>
    <cellStyle name="Collegamento ipertestuale" xfId="880" builtinId="8" hidden="1"/>
    <cellStyle name="Collegamento ipertestuale" xfId="882" builtinId="8" hidden="1"/>
    <cellStyle name="Collegamento ipertestuale" xfId="884" builtinId="8" hidden="1"/>
    <cellStyle name="Collegamento ipertestuale" xfId="886" builtinId="8" hidden="1"/>
    <cellStyle name="Collegamento ipertestuale" xfId="888" builtinId="8" hidden="1"/>
    <cellStyle name="Collegamento ipertestuale" xfId="890" builtinId="8" hidden="1"/>
    <cellStyle name="Collegamento ipertestuale" xfId="892" builtinId="8" hidden="1"/>
    <cellStyle name="Collegamento ipertestuale" xfId="894" builtinId="8" hidden="1"/>
    <cellStyle name="Collegamento ipertestuale" xfId="896" builtinId="8" hidden="1"/>
    <cellStyle name="Collegamento ipertestuale" xfId="898" builtinId="8" hidden="1"/>
    <cellStyle name="Collegamento ipertestuale" xfId="900" builtinId="8" hidden="1"/>
    <cellStyle name="Collegamento ipertestuale" xfId="902" builtinId="8" hidden="1"/>
    <cellStyle name="Collegamento ipertestuale" xfId="904" builtinId="8" hidden="1"/>
    <cellStyle name="Collegamento ipertestuale" xfId="906" builtinId="8" hidden="1"/>
    <cellStyle name="Collegamento ipertestuale" xfId="908" builtinId="8" hidden="1"/>
    <cellStyle name="Collegamento ipertestuale" xfId="910" builtinId="8" hidden="1"/>
    <cellStyle name="Collegamento ipertestuale" xfId="912" builtinId="8" hidden="1"/>
    <cellStyle name="Collegamento ipertestuale" xfId="914" builtinId="8" hidden="1"/>
    <cellStyle name="Collegamento ipertestuale" xfId="916" builtinId="8" hidden="1"/>
    <cellStyle name="Collegamento ipertestuale" xfId="918" builtinId="8" hidden="1"/>
    <cellStyle name="Collegamento ipertestuale" xfId="920" builtinId="8" hidden="1"/>
    <cellStyle name="Collegamento ipertestuale" xfId="922" builtinId="8" hidden="1"/>
    <cellStyle name="Collegamento ipertestuale" xfId="924" builtinId="8" hidden="1"/>
    <cellStyle name="Collegamento ipertestuale" xfId="926" builtinId="8" hidden="1"/>
    <cellStyle name="Collegamento ipertestuale" xfId="928" builtinId="8" hidden="1"/>
    <cellStyle name="Collegamento ipertestuale" xfId="930" builtinId="8" hidden="1"/>
    <cellStyle name="Collegamento ipertestuale" xfId="932" builtinId="8" hidden="1"/>
    <cellStyle name="Collegamento ipertestuale" xfId="934" builtinId="8" hidden="1"/>
    <cellStyle name="Collegamento ipertestuale" xfId="936" builtinId="8" hidden="1"/>
    <cellStyle name="Collegamento ipertestuale" xfId="938" builtinId="8" hidden="1"/>
    <cellStyle name="Collegamento ipertestuale" xfId="940" builtinId="8" hidden="1"/>
    <cellStyle name="Collegamento ipertestuale" xfId="942" builtinId="8" hidden="1"/>
    <cellStyle name="Collegamento ipertestuale" xfId="944" builtinId="8" hidden="1"/>
    <cellStyle name="Collegamento ipertestuale" xfId="946" builtinId="8" hidden="1"/>
    <cellStyle name="Collegamento ipertestuale" xfId="948" builtinId="8" hidden="1"/>
    <cellStyle name="Collegamento ipertestuale" xfId="950" builtinId="8" hidden="1"/>
    <cellStyle name="Collegamento ipertestuale" xfId="952" builtinId="8" hidden="1"/>
    <cellStyle name="Collegamento ipertestuale" xfId="954" builtinId="8" hidden="1"/>
    <cellStyle name="Collegamento ipertestuale" xfId="956" builtinId="8" hidden="1"/>
    <cellStyle name="Collegamento ipertestuale" xfId="958" builtinId="8" hidden="1"/>
    <cellStyle name="Collegamento ipertestuale" xfId="960" builtinId="8" hidden="1"/>
    <cellStyle name="Collegamento ipertestuale" xfId="962" builtinId="8" hidden="1"/>
    <cellStyle name="Collegamento ipertestuale" xfId="964" builtinId="8" hidden="1"/>
    <cellStyle name="Collegamento ipertestuale" xfId="966" builtinId="8" hidden="1"/>
    <cellStyle name="Collegamento ipertestuale" xfId="968" builtinId="8" hidden="1"/>
    <cellStyle name="Collegamento ipertestuale" xfId="970" builtinId="8" hidden="1"/>
    <cellStyle name="Collegamento ipertestuale" xfId="972" builtinId="8" hidden="1"/>
    <cellStyle name="Collegamento ipertestuale" xfId="974" builtinId="8" hidden="1"/>
    <cellStyle name="Collegamento ipertestuale" xfId="976" builtinId="8" hidden="1"/>
    <cellStyle name="Collegamento ipertestuale" xfId="978" builtinId="8" hidden="1"/>
    <cellStyle name="Collegamento ipertestuale" xfId="980" builtinId="8" hidden="1"/>
    <cellStyle name="Collegamento ipertestuale" xfId="982" builtinId="8" hidden="1"/>
    <cellStyle name="Collegamento ipertestuale" xfId="984" builtinId="8" hidden="1"/>
    <cellStyle name="Collegamento ipertestuale" xfId="986" builtinId="8" hidden="1"/>
    <cellStyle name="Collegamento ipertestuale" xfId="988" builtinId="8" hidden="1"/>
    <cellStyle name="Collegamento ipertestuale" xfId="990" builtinId="8" hidden="1"/>
    <cellStyle name="Collegamento ipertestuale" xfId="992" builtinId="8" hidden="1"/>
    <cellStyle name="Collegamento ipertestuale" xfId="994" builtinId="8" hidden="1"/>
    <cellStyle name="Collegamento ipertestuale" xfId="996" builtinId="8" hidden="1"/>
    <cellStyle name="Collegamento ipertestuale" xfId="998" builtinId="8" hidden="1"/>
    <cellStyle name="Collegamento ipertestuale" xfId="1000" builtinId="8" hidden="1"/>
    <cellStyle name="Collegamento ipertestuale" xfId="1002" builtinId="8" hidden="1"/>
    <cellStyle name="Collegamento ipertestuale" xfId="1004" builtinId="8" hidden="1"/>
    <cellStyle name="Collegamento ipertestuale" xfId="1006" builtinId="8" hidden="1"/>
    <cellStyle name="Collegamento ipertestuale" xfId="1008" builtinId="8" hidden="1"/>
    <cellStyle name="Collegamento ipertestuale" xfId="1010" builtinId="8" hidden="1"/>
    <cellStyle name="Collegamento ipertestuale" xfId="1012" builtinId="8" hidden="1"/>
    <cellStyle name="Collegamento ipertestuale" xfId="1014" builtinId="8" hidden="1"/>
    <cellStyle name="Collegamento ipertestuale" xfId="1016" builtinId="8" hidden="1"/>
    <cellStyle name="Collegamento ipertestuale" xfId="1018" builtinId="8" hidden="1"/>
    <cellStyle name="Collegamento ipertestuale" xfId="1020" builtinId="8" hidden="1"/>
    <cellStyle name="Collegamento ipertestuale" xfId="1022" builtinId="8" hidden="1"/>
    <cellStyle name="Collegamento ipertestuale" xfId="1024" builtinId="8" hidden="1"/>
    <cellStyle name="Collegamento ipertestuale" xfId="1026" builtinId="8" hidden="1"/>
    <cellStyle name="Collegamento ipertestuale" xfId="1028" builtinId="8" hidden="1"/>
    <cellStyle name="Collegamento ipertestuale" xfId="1030" builtinId="8" hidden="1"/>
    <cellStyle name="Collegamento ipertestuale" xfId="1032" builtinId="8" hidden="1"/>
    <cellStyle name="Collegamento ipertestuale" xfId="1034" builtinId="8" hidden="1"/>
    <cellStyle name="Collegamento ipertestuale" xfId="1036" builtinId="8" hidden="1"/>
    <cellStyle name="Collegamento ipertestuale" xfId="1038" builtinId="8" hidden="1"/>
    <cellStyle name="Collegamento ipertestuale" xfId="1040" builtinId="8" hidden="1"/>
    <cellStyle name="Collegamento ipertestuale" xfId="1042" builtinId="8" hidden="1"/>
    <cellStyle name="Collegamento ipertestuale" xfId="1044" builtinId="8" hidden="1"/>
    <cellStyle name="Collegamento ipertestuale" xfId="1046" builtinId="8" hidden="1"/>
    <cellStyle name="Collegamento ipertestuale" xfId="1048" builtinId="8" hidden="1"/>
    <cellStyle name="Collegamento ipertestuale" xfId="1050" builtinId="8" hidden="1"/>
    <cellStyle name="Collegamento ipertestuale" xfId="1054" builtinId="8" hidden="1"/>
    <cellStyle name="Collegamento ipertestuale" xfId="1056" builtinId="8" hidden="1"/>
    <cellStyle name="Collegamento ipertestuale" xfId="1058" builtinId="8" hidden="1"/>
    <cellStyle name="Collegamento ipertestuale" xfId="1060" builtinId="8" hidden="1"/>
    <cellStyle name="Collegamento ipertestuale" xfId="1062" builtinId="8" hidden="1"/>
    <cellStyle name="Collegamento ipertestuale" xfId="1064" builtinId="8" hidden="1"/>
    <cellStyle name="Collegamento ipertestuale" xfId="1066" builtinId="8" hidden="1"/>
    <cellStyle name="Collegamento ipertestuale" xfId="1068" builtinId="8" hidden="1"/>
    <cellStyle name="Collegamento ipertestuale" xfId="1070" builtinId="8" hidden="1"/>
    <cellStyle name="Collegamento ipertestuale" xfId="1072" builtinId="8" hidden="1"/>
    <cellStyle name="Collegamento ipertestuale" xfId="1074" builtinId="8" hidden="1"/>
    <cellStyle name="Collegamento ipertestuale" xfId="1076" builtinId="8" hidden="1"/>
    <cellStyle name="Collegamento ipertestuale" xfId="1078" builtinId="8" hidden="1"/>
    <cellStyle name="Collegamento ipertestuale" xfId="1080" builtinId="8" hidden="1"/>
    <cellStyle name="Collegamento ipertestuale" xfId="1082" builtinId="8" hidden="1"/>
    <cellStyle name="Collegamento ipertestuale" xfId="1084" builtinId="8" hidden="1"/>
    <cellStyle name="Collegamento ipertestuale" xfId="1086" builtinId="8" hidden="1"/>
    <cellStyle name="Collegamento ipertestuale" xfId="1088" builtinId="8" hidden="1"/>
    <cellStyle name="Collegamento ipertestuale" xfId="1090" builtinId="8" hidden="1"/>
    <cellStyle name="Collegamento ipertestuale" xfId="1092" builtinId="8" hidden="1"/>
    <cellStyle name="Collegamento ipertestuale" xfId="1094" builtinId="8" hidden="1"/>
    <cellStyle name="Collegamento ipertestuale" xfId="1096" builtinId="8" hidden="1"/>
    <cellStyle name="Collegamento ipertestuale" xfId="1098" builtinId="8" hidden="1"/>
    <cellStyle name="Collegamento ipertestuale" xfId="1100" builtinId="8" hidden="1"/>
    <cellStyle name="Collegamento ipertestuale" xfId="1102" builtinId="8" hidden="1"/>
    <cellStyle name="Collegamento ipertestuale" xfId="1104" builtinId="8" hidden="1"/>
    <cellStyle name="Collegamento ipertestuale" xfId="1106" builtinId="8" hidden="1"/>
    <cellStyle name="Collegamento ipertestuale" xfId="1108" builtinId="8" hidden="1"/>
    <cellStyle name="Collegamento ipertestuale" xfId="1110" builtinId="8" hidden="1"/>
    <cellStyle name="Collegamento ipertestuale" xfId="1112" builtinId="8" hidden="1"/>
    <cellStyle name="Collegamento ipertestuale" xfId="1114" builtinId="8" hidden="1"/>
    <cellStyle name="Collegamento ipertestuale" xfId="1116" builtinId="8" hidden="1"/>
    <cellStyle name="Collegamento ipertestuale" xfId="1118" builtinId="8" hidden="1"/>
    <cellStyle name="Collegamento ipertestuale" xfId="1120" builtinId="8" hidden="1"/>
    <cellStyle name="Collegamento ipertestuale" xfId="1122" builtinId="8" hidden="1"/>
    <cellStyle name="Collegamento ipertestuale" xfId="1124" builtinId="8" hidden="1"/>
    <cellStyle name="Collegamento ipertestuale" xfId="1126" builtinId="8" hidden="1"/>
    <cellStyle name="Collegamento ipertestuale" xfId="1128" builtinId="8" hidden="1"/>
    <cellStyle name="Collegamento ipertestuale" xfId="1130" builtinId="8" hidden="1"/>
    <cellStyle name="Collegamento ipertestuale" xfId="1132" builtinId="8" hidden="1"/>
    <cellStyle name="Collegamento ipertestuale" xfId="1134" builtinId="8" hidden="1"/>
    <cellStyle name="Collegamento ipertestuale" xfId="1136" builtinId="8" hidden="1"/>
    <cellStyle name="Collegamento ipertestuale" xfId="1138" builtinId="8" hidden="1"/>
    <cellStyle name="Collegamento ipertestuale" xfId="1140" builtinId="8" hidden="1"/>
    <cellStyle name="Collegamento ipertestuale" xfId="1142" builtinId="8" hidden="1"/>
    <cellStyle name="Collegamento ipertestuale" xfId="1144" builtinId="8" hidden="1"/>
    <cellStyle name="Collegamento ipertestuale" xfId="1146" builtinId="8" hidden="1"/>
    <cellStyle name="Collegamento ipertestuale" xfId="1148" builtinId="8" hidden="1"/>
    <cellStyle name="Collegamento ipertestuale" xfId="1150" builtinId="8" hidden="1"/>
    <cellStyle name="Collegamento ipertestuale" xfId="1152" builtinId="8" hidden="1"/>
    <cellStyle name="Collegamento ipertestuale" xfId="1154" builtinId="8" hidden="1"/>
    <cellStyle name="Collegamento ipertestuale" xfId="1156" builtinId="8" hidden="1"/>
    <cellStyle name="Collegamento ipertestuale" xfId="1158" builtinId="8" hidden="1"/>
    <cellStyle name="Collegamento ipertestuale" xfId="1160" builtinId="8" hidden="1"/>
    <cellStyle name="Collegamento ipertestuale" xfId="1162" builtinId="8" hidden="1"/>
    <cellStyle name="Collegamento ipertestuale" xfId="1164" builtinId="8" hidden="1"/>
    <cellStyle name="Collegamento ipertestuale" xfId="1166" builtinId="8" hidden="1"/>
    <cellStyle name="Collegamento ipertestuale" xfId="1168" builtinId="8" hidden="1"/>
    <cellStyle name="Collegamento ipertestuale" xfId="1170" builtinId="8" hidden="1"/>
    <cellStyle name="Collegamento ipertestuale" xfId="1172" builtinId="8" hidden="1"/>
    <cellStyle name="Collegamento ipertestuale" xfId="1174" builtinId="8" hidden="1"/>
    <cellStyle name="Collegamento ipertestuale" xfId="1176" builtinId="8" hidden="1"/>
    <cellStyle name="Collegamento ipertestuale" xfId="1178" builtinId="8" hidden="1"/>
    <cellStyle name="Collegamento ipertestuale" xfId="1180" builtinId="8" hidden="1"/>
    <cellStyle name="Collegamento ipertestuale" xfId="1182" builtinId="8" hidden="1"/>
    <cellStyle name="Collegamento ipertestuale" xfId="1184" builtinId="8" hidden="1"/>
    <cellStyle name="Collegamento ipertestuale" xfId="1186" builtinId="8" hidden="1"/>
    <cellStyle name="Collegamento ipertestuale" xfId="1188" builtinId="8" hidden="1"/>
    <cellStyle name="Collegamento ipertestuale" xfId="1190" builtinId="8" hidden="1"/>
    <cellStyle name="Collegamento ipertestuale" xfId="1192" builtinId="8" hidden="1"/>
    <cellStyle name="Collegamento ipertestuale" xfId="1194" builtinId="8" hidden="1"/>
    <cellStyle name="Collegamento ipertestuale" xfId="1196" builtinId="8" hidden="1"/>
    <cellStyle name="Collegamento ipertestuale" xfId="1198" builtinId="8" hidden="1"/>
    <cellStyle name="Collegamento ipertestuale" xfId="1200" builtinId="8" hidden="1"/>
    <cellStyle name="Collegamento ipertestuale" xfId="1202" builtinId="8" hidden="1"/>
    <cellStyle name="Collegamento ipertestuale" xfId="1204" builtinId="8" hidden="1"/>
    <cellStyle name="Collegamento ipertestuale" xfId="1206" builtinId="8" hidden="1"/>
    <cellStyle name="Collegamento ipertestuale" xfId="1208" builtinId="8" hidden="1"/>
    <cellStyle name="Collegamento ipertestuale" xfId="1210" builtinId="8" hidden="1"/>
    <cellStyle name="Collegamento ipertestuale" xfId="1212" builtinId="8" hidden="1"/>
    <cellStyle name="Collegamento ipertestuale" xfId="1214" builtinId="8" hidden="1"/>
    <cellStyle name="Collegamento ipertestuale" xfId="1216" builtinId="8" hidden="1"/>
    <cellStyle name="Collegamento ipertestuale" xfId="1218" builtinId="8" hidden="1"/>
    <cellStyle name="Collegamento ipertestuale" xfId="1220" builtinId="8" hidden="1"/>
    <cellStyle name="Collegamento ipertestuale" xfId="1222" builtinId="8" hidden="1"/>
    <cellStyle name="Collegamento ipertestuale" xfId="1224" builtinId="8" hidden="1"/>
    <cellStyle name="Collegamento ipertestuale" xfId="1226" builtinId="8" hidden="1"/>
    <cellStyle name="Collegamento ipertestuale" xfId="1228" builtinId="8" hidden="1"/>
    <cellStyle name="Collegamento ipertestuale" xfId="1230" builtinId="8" hidden="1"/>
    <cellStyle name="Collegamento ipertestuale" xfId="1232" builtinId="8" hidden="1"/>
    <cellStyle name="Collegamento ipertestuale" xfId="1234" builtinId="8" hidden="1"/>
    <cellStyle name="Collegamento ipertestuale" xfId="1236" builtinId="8" hidden="1"/>
    <cellStyle name="Collegamento ipertestuale" xfId="1238" builtinId="8" hidden="1"/>
    <cellStyle name="Collegamento ipertestuale" xfId="1240" builtinId="8" hidden="1"/>
    <cellStyle name="Collegamento ipertestuale" xfId="1242" builtinId="8" hidden="1"/>
    <cellStyle name="Collegamento ipertestuale" xfId="1244" builtinId="8" hidden="1"/>
    <cellStyle name="Collegamento ipertestuale" xfId="1246" builtinId="8" hidden="1"/>
    <cellStyle name="Collegamento ipertestuale" xfId="1248" builtinId="8" hidden="1"/>
    <cellStyle name="Collegamento ipertestuale" xfId="1250" builtinId="8" hidden="1"/>
    <cellStyle name="Collegamento ipertestuale" xfId="1252" builtinId="8" hidden="1"/>
    <cellStyle name="Collegamento ipertestuale" xfId="1254" builtinId="8" hidden="1"/>
    <cellStyle name="Collegamento ipertestuale" xfId="1256" builtinId="8" hidden="1"/>
    <cellStyle name="Collegamento ipertestuale" xfId="1258" builtinId="8" hidden="1"/>
    <cellStyle name="Collegamento ipertestuale" xfId="1260" builtinId="8" hidden="1"/>
    <cellStyle name="Collegamento ipertestuale" xfId="1262" builtinId="8" hidden="1"/>
    <cellStyle name="Collegamento ipertestuale" xfId="1264" builtinId="8" hidden="1"/>
    <cellStyle name="Collegamento ipertestuale" xfId="1266" builtinId="8" hidden="1"/>
    <cellStyle name="Collegamento ipertestuale" xfId="1268" builtinId="8" hidden="1"/>
    <cellStyle name="Collegamento ipertestuale" xfId="1270" builtinId="8" hidden="1"/>
    <cellStyle name="Collegamento ipertestuale" xfId="1272" builtinId="8" hidden="1"/>
    <cellStyle name="Collegamento ipertestuale" xfId="1274" builtinId="8" hidden="1"/>
    <cellStyle name="Collegamento ipertestuale" xfId="1276" builtinId="8" hidden="1"/>
    <cellStyle name="Collegamento ipertestuale" xfId="1278" builtinId="8" hidden="1"/>
    <cellStyle name="Collegamento ipertestuale" xfId="1280" builtinId="8" hidden="1"/>
    <cellStyle name="Collegamento ipertestuale" xfId="1282" builtinId="8" hidden="1"/>
    <cellStyle name="Collegamento ipertestuale" xfId="1284" builtinId="8" hidden="1"/>
    <cellStyle name="Collegamento ipertestuale" xfId="1286" builtinId="8" hidden="1"/>
    <cellStyle name="Collegamento ipertestuale" xfId="1288" builtinId="8" hidden="1"/>
    <cellStyle name="Collegamento ipertestuale" xfId="1290" builtinId="8" hidden="1"/>
    <cellStyle name="Collegamento ipertestuale" xfId="1292" builtinId="8" hidden="1"/>
    <cellStyle name="Collegamento ipertestuale" xfId="1294" builtinId="8" hidden="1"/>
    <cellStyle name="Collegamento ipertestuale" xfId="1296" builtinId="8" hidden="1"/>
    <cellStyle name="Collegamento ipertestuale" xfId="1298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Collegamento ipertestuale visitato" xfId="15" builtinId="9" hidden="1"/>
    <cellStyle name="Collegamento ipertestuale visitato" xfId="17" builtinId="9" hidden="1"/>
    <cellStyle name="Collegamento ipertestuale visitato" xfId="19" builtinId="9" hidden="1"/>
    <cellStyle name="Collegamento ipertestuale visitato" xfId="21" builtinId="9" hidden="1"/>
    <cellStyle name="Collegamento ipertestuale visitato" xfId="23" builtinId="9" hidden="1"/>
    <cellStyle name="Collegamento ipertestuale visitato" xfId="25" builtinId="9" hidden="1"/>
    <cellStyle name="Collegamento ipertestuale visitato" xfId="27" builtinId="9" hidden="1"/>
    <cellStyle name="Collegamento ipertestuale visitato" xfId="29" builtinId="9" hidden="1"/>
    <cellStyle name="Collegamento ipertestuale visitato" xfId="31" builtinId="9" hidden="1"/>
    <cellStyle name="Collegamento ipertestuale visitato" xfId="33" builtinId="9" hidden="1"/>
    <cellStyle name="Collegamento ipertestuale visitato" xfId="35" builtinId="9" hidden="1"/>
    <cellStyle name="Collegamento ipertestuale visitato" xfId="37" builtinId="9" hidden="1"/>
    <cellStyle name="Collegamento ipertestuale visitato" xfId="39" builtinId="9" hidden="1"/>
    <cellStyle name="Collegamento ipertestuale visitato" xfId="41" builtinId="9" hidden="1"/>
    <cellStyle name="Collegamento ipertestuale visitato" xfId="43" builtinId="9" hidden="1"/>
    <cellStyle name="Collegamento ipertestuale visitato" xfId="45" builtinId="9" hidden="1"/>
    <cellStyle name="Collegamento ipertestuale visitato" xfId="47" builtinId="9" hidden="1"/>
    <cellStyle name="Collegamento ipertestuale visitato" xfId="49" builtinId="9" hidden="1"/>
    <cellStyle name="Collegamento ipertestuale visitato" xfId="51" builtinId="9" hidden="1"/>
    <cellStyle name="Collegamento ipertestuale visitato" xfId="53" builtinId="9" hidden="1"/>
    <cellStyle name="Collegamento ipertestuale visitato" xfId="55" builtinId="9" hidden="1"/>
    <cellStyle name="Collegamento ipertestuale visitato" xfId="57" builtinId="9" hidden="1"/>
    <cellStyle name="Collegamento ipertestuale visitato" xfId="59" builtinId="9" hidden="1"/>
    <cellStyle name="Collegamento ipertestuale visitato" xfId="61" builtinId="9" hidden="1"/>
    <cellStyle name="Collegamento ipertestuale visitato" xfId="63" builtinId="9" hidden="1"/>
    <cellStyle name="Collegamento ipertestuale visitato" xfId="65" builtinId="9" hidden="1"/>
    <cellStyle name="Collegamento ipertestuale visitato" xfId="67" builtinId="9" hidden="1"/>
    <cellStyle name="Collegamento ipertestuale visitato" xfId="69" builtinId="9" hidden="1"/>
    <cellStyle name="Collegamento ipertestuale visitato" xfId="71" builtinId="9" hidden="1"/>
    <cellStyle name="Collegamento ipertestuale visitato" xfId="73" builtinId="9" hidden="1"/>
    <cellStyle name="Collegamento ipertestuale visitato" xfId="75" builtinId="9" hidden="1"/>
    <cellStyle name="Collegamento ipertestuale visitato" xfId="77" builtinId="9" hidden="1"/>
    <cellStyle name="Collegamento ipertestuale visitato" xfId="79" builtinId="9" hidden="1"/>
    <cellStyle name="Collegamento ipertestuale visitato" xfId="81" builtinId="9" hidden="1"/>
    <cellStyle name="Collegamento ipertestuale visitato" xfId="83" builtinId="9" hidden="1"/>
    <cellStyle name="Collegamento ipertestuale visitato" xfId="85" builtinId="9" hidden="1"/>
    <cellStyle name="Collegamento ipertestuale visitato" xfId="87" builtinId="9" hidden="1"/>
    <cellStyle name="Collegamento ipertestuale visitato" xfId="89" builtinId="9" hidden="1"/>
    <cellStyle name="Collegamento ipertestuale visitato" xfId="91" builtinId="9" hidden="1"/>
    <cellStyle name="Collegamento ipertestuale visitato" xfId="93" builtinId="9" hidden="1"/>
    <cellStyle name="Collegamento ipertestuale visitato" xfId="95" builtinId="9" hidden="1"/>
    <cellStyle name="Collegamento ipertestuale visitato" xfId="97" builtinId="9" hidden="1"/>
    <cellStyle name="Collegamento ipertestuale visitato" xfId="99" builtinId="9" hidden="1"/>
    <cellStyle name="Collegamento ipertestuale visitato" xfId="101" builtinId="9" hidden="1"/>
    <cellStyle name="Collegamento ipertestuale visitato" xfId="103" builtinId="9" hidden="1"/>
    <cellStyle name="Collegamento ipertestuale visitato" xfId="105" builtinId="9" hidden="1"/>
    <cellStyle name="Collegamento ipertestuale visitato" xfId="107" builtinId="9" hidden="1"/>
    <cellStyle name="Collegamento ipertestuale visitato" xfId="109" builtinId="9" hidden="1"/>
    <cellStyle name="Collegamento ipertestuale visitato" xfId="111" builtinId="9" hidden="1"/>
    <cellStyle name="Collegamento ipertestuale visitato" xfId="113" builtinId="9" hidden="1"/>
    <cellStyle name="Collegamento ipertestuale visitato" xfId="115" builtinId="9" hidden="1"/>
    <cellStyle name="Collegamento ipertestuale visitato" xfId="117" builtinId="9" hidden="1"/>
    <cellStyle name="Collegamento ipertestuale visitato" xfId="119" builtinId="9" hidden="1"/>
    <cellStyle name="Collegamento ipertestuale visitato" xfId="121" builtinId="9" hidden="1"/>
    <cellStyle name="Collegamento ipertestuale visitato" xfId="123" builtinId="9" hidden="1"/>
    <cellStyle name="Collegamento ipertestuale visitato" xfId="125" builtinId="9" hidden="1"/>
    <cellStyle name="Collegamento ipertestuale visitato" xfId="127" builtinId="9" hidden="1"/>
    <cellStyle name="Collegamento ipertestuale visitato" xfId="129" builtinId="9" hidden="1"/>
    <cellStyle name="Collegamento ipertestuale visitato" xfId="131" builtinId="9" hidden="1"/>
    <cellStyle name="Collegamento ipertestuale visitato" xfId="133" builtinId="9" hidden="1"/>
    <cellStyle name="Collegamento ipertestuale visitato" xfId="135" builtinId="9" hidden="1"/>
    <cellStyle name="Collegamento ipertestuale visitato" xfId="137" builtinId="9" hidden="1"/>
    <cellStyle name="Collegamento ipertestuale visitato" xfId="139" builtinId="9" hidden="1"/>
    <cellStyle name="Collegamento ipertestuale visitato" xfId="141" builtinId="9" hidden="1"/>
    <cellStyle name="Collegamento ipertestuale visitato" xfId="143" builtinId="9" hidden="1"/>
    <cellStyle name="Collegamento ipertestuale visitato" xfId="145" builtinId="9" hidden="1"/>
    <cellStyle name="Collegamento ipertestuale visitato" xfId="147" builtinId="9" hidden="1"/>
    <cellStyle name="Collegamento ipertestuale visitato" xfId="149" builtinId="9" hidden="1"/>
    <cellStyle name="Collegamento ipertestuale visitato" xfId="151" builtinId="9" hidden="1"/>
    <cellStyle name="Collegamento ipertestuale visitato" xfId="153" builtinId="9" hidden="1"/>
    <cellStyle name="Collegamento ipertestuale visitato" xfId="155" builtinId="9" hidden="1"/>
    <cellStyle name="Collegamento ipertestuale visitato" xfId="157" builtinId="9" hidden="1"/>
    <cellStyle name="Collegamento ipertestuale visitato" xfId="159" builtinId="9" hidden="1"/>
    <cellStyle name="Collegamento ipertestuale visitato" xfId="161" builtinId="9" hidden="1"/>
    <cellStyle name="Collegamento ipertestuale visitato" xfId="163" builtinId="9" hidden="1"/>
    <cellStyle name="Collegamento ipertestuale visitato" xfId="165" builtinId="9" hidden="1"/>
    <cellStyle name="Collegamento ipertestuale visitato" xfId="167" builtinId="9" hidden="1"/>
    <cellStyle name="Collegamento ipertestuale visitato" xfId="169" builtinId="9" hidden="1"/>
    <cellStyle name="Collegamento ipertestuale visitato" xfId="171" builtinId="9" hidden="1"/>
    <cellStyle name="Collegamento ipertestuale visitato" xfId="173" builtinId="9" hidden="1"/>
    <cellStyle name="Collegamento ipertestuale visitato" xfId="175" builtinId="9" hidden="1"/>
    <cellStyle name="Collegamento ipertestuale visitato" xfId="177" builtinId="9" hidden="1"/>
    <cellStyle name="Collegamento ipertestuale visitato" xfId="179" builtinId="9" hidden="1"/>
    <cellStyle name="Collegamento ipertestuale visitato" xfId="181" builtinId="9" hidden="1"/>
    <cellStyle name="Collegamento ipertestuale visitato" xfId="183" builtinId="9" hidden="1"/>
    <cellStyle name="Collegamento ipertestuale visitato" xfId="185" builtinId="9" hidden="1"/>
    <cellStyle name="Collegamento ipertestuale visitato" xfId="187" builtinId="9" hidden="1"/>
    <cellStyle name="Collegamento ipertestuale visitato" xfId="189" builtinId="9" hidden="1"/>
    <cellStyle name="Collegamento ipertestuale visitato" xfId="191" builtinId="9" hidden="1"/>
    <cellStyle name="Collegamento ipertestuale visitato" xfId="193" builtinId="9" hidden="1"/>
    <cellStyle name="Collegamento ipertestuale visitato" xfId="195" builtinId="9" hidden="1"/>
    <cellStyle name="Collegamento ipertestuale visitato" xfId="197" builtinId="9" hidden="1"/>
    <cellStyle name="Collegamento ipertestuale visitato" xfId="199" builtinId="9" hidden="1"/>
    <cellStyle name="Collegamento ipertestuale visitato" xfId="201" builtinId="9" hidden="1"/>
    <cellStyle name="Collegamento ipertestuale visitato" xfId="203" builtinId="9" hidden="1"/>
    <cellStyle name="Collegamento ipertestuale visitato" xfId="205" builtinId="9" hidden="1"/>
    <cellStyle name="Collegamento ipertestuale visitato" xfId="207" builtinId="9" hidden="1"/>
    <cellStyle name="Collegamento ipertestuale visitato" xfId="209" builtinId="9" hidden="1"/>
    <cellStyle name="Collegamento ipertestuale visitato" xfId="211" builtinId="9" hidden="1"/>
    <cellStyle name="Collegamento ipertestuale visitato" xfId="213" builtinId="9" hidden="1"/>
    <cellStyle name="Collegamento ipertestuale visitato" xfId="215" builtinId="9" hidden="1"/>
    <cellStyle name="Collegamento ipertestuale visitato" xfId="217" builtinId="9" hidden="1"/>
    <cellStyle name="Collegamento ipertestuale visitato" xfId="219" builtinId="9" hidden="1"/>
    <cellStyle name="Collegamento ipertestuale visitato" xfId="221" builtinId="9" hidden="1"/>
    <cellStyle name="Collegamento ipertestuale visitato" xfId="223" builtinId="9" hidden="1"/>
    <cellStyle name="Collegamento ipertestuale visitato" xfId="225" builtinId="9" hidden="1"/>
    <cellStyle name="Collegamento ipertestuale visitato" xfId="227" builtinId="9" hidden="1"/>
    <cellStyle name="Collegamento ipertestuale visitato" xfId="229" builtinId="9" hidden="1"/>
    <cellStyle name="Collegamento ipertestuale visitato" xfId="231" builtinId="9" hidden="1"/>
    <cellStyle name="Collegamento ipertestuale visitato" xfId="233" builtinId="9" hidden="1"/>
    <cellStyle name="Collegamento ipertestuale visitato" xfId="235" builtinId="9" hidden="1"/>
    <cellStyle name="Collegamento ipertestuale visitato" xfId="237" builtinId="9" hidden="1"/>
    <cellStyle name="Collegamento ipertestuale visitato" xfId="239" builtinId="9" hidden="1"/>
    <cellStyle name="Collegamento ipertestuale visitato" xfId="241" builtinId="9" hidden="1"/>
    <cellStyle name="Collegamento ipertestuale visitato" xfId="243" builtinId="9" hidden="1"/>
    <cellStyle name="Collegamento ipertestuale visitato" xfId="245" builtinId="9" hidden="1"/>
    <cellStyle name="Collegamento ipertestuale visitato" xfId="247" builtinId="9" hidden="1"/>
    <cellStyle name="Collegamento ipertestuale visitato" xfId="249" builtinId="9" hidden="1"/>
    <cellStyle name="Collegamento ipertestuale visitato" xfId="251" builtinId="9" hidden="1"/>
    <cellStyle name="Collegamento ipertestuale visitato" xfId="253" builtinId="9" hidden="1"/>
    <cellStyle name="Collegamento ipertestuale visitato" xfId="255" builtinId="9" hidden="1"/>
    <cellStyle name="Collegamento ipertestuale visitato" xfId="257" builtinId="9" hidden="1"/>
    <cellStyle name="Collegamento ipertestuale visitato" xfId="259" builtinId="9" hidden="1"/>
    <cellStyle name="Collegamento ipertestuale visitato" xfId="261" builtinId="9" hidden="1"/>
    <cellStyle name="Collegamento ipertestuale visitato" xfId="263" builtinId="9" hidden="1"/>
    <cellStyle name="Collegamento ipertestuale visitato" xfId="265" builtinId="9" hidden="1"/>
    <cellStyle name="Collegamento ipertestuale visitato" xfId="267" builtinId="9" hidden="1"/>
    <cellStyle name="Collegamento ipertestuale visitato" xfId="269" builtinId="9" hidden="1"/>
    <cellStyle name="Collegamento ipertestuale visitato" xfId="271" builtinId="9" hidden="1"/>
    <cellStyle name="Collegamento ipertestuale visitato" xfId="273" builtinId="9" hidden="1"/>
    <cellStyle name="Collegamento ipertestuale visitato" xfId="275" builtinId="9" hidden="1"/>
    <cellStyle name="Collegamento ipertestuale visitato" xfId="277" builtinId="9" hidden="1"/>
    <cellStyle name="Collegamento ipertestuale visitato" xfId="279" builtinId="9" hidden="1"/>
    <cellStyle name="Collegamento ipertestuale visitato" xfId="281" builtinId="9" hidden="1"/>
    <cellStyle name="Collegamento ipertestuale visitato" xfId="283" builtinId="9" hidden="1"/>
    <cellStyle name="Collegamento ipertestuale visitato" xfId="285" builtinId="9" hidden="1"/>
    <cellStyle name="Collegamento ipertestuale visitato" xfId="287" builtinId="9" hidden="1"/>
    <cellStyle name="Collegamento ipertestuale visitato" xfId="289" builtinId="9" hidden="1"/>
    <cellStyle name="Collegamento ipertestuale visitato" xfId="291" builtinId="9" hidden="1"/>
    <cellStyle name="Collegamento ipertestuale visitato" xfId="293" builtinId="9" hidden="1"/>
    <cellStyle name="Collegamento ipertestuale visitato" xfId="295" builtinId="9" hidden="1"/>
    <cellStyle name="Collegamento ipertestuale visitato" xfId="297" builtinId="9" hidden="1"/>
    <cellStyle name="Collegamento ipertestuale visitato" xfId="299" builtinId="9" hidden="1"/>
    <cellStyle name="Collegamento ipertestuale visitato" xfId="301" builtinId="9" hidden="1"/>
    <cellStyle name="Collegamento ipertestuale visitato" xfId="303" builtinId="9" hidden="1"/>
    <cellStyle name="Collegamento ipertestuale visitato" xfId="305" builtinId="9" hidden="1"/>
    <cellStyle name="Collegamento ipertestuale visitato" xfId="307" builtinId="9" hidden="1"/>
    <cellStyle name="Collegamento ipertestuale visitato" xfId="309" builtinId="9" hidden="1"/>
    <cellStyle name="Collegamento ipertestuale visitato" xfId="311" builtinId="9" hidden="1"/>
    <cellStyle name="Collegamento ipertestuale visitato" xfId="313" builtinId="9" hidden="1"/>
    <cellStyle name="Collegamento ipertestuale visitato" xfId="315" builtinId="9" hidden="1"/>
    <cellStyle name="Collegamento ipertestuale visitato" xfId="317" builtinId="9" hidden="1"/>
    <cellStyle name="Collegamento ipertestuale visitato" xfId="319" builtinId="9" hidden="1"/>
    <cellStyle name="Collegamento ipertestuale visitato" xfId="321" builtinId="9" hidden="1"/>
    <cellStyle name="Collegamento ipertestuale visitato" xfId="323" builtinId="9" hidden="1"/>
    <cellStyle name="Collegamento ipertestuale visitato" xfId="325" builtinId="9" hidden="1"/>
    <cellStyle name="Collegamento ipertestuale visitato" xfId="327" builtinId="9" hidden="1"/>
    <cellStyle name="Collegamento ipertestuale visitato" xfId="329" builtinId="9" hidden="1"/>
    <cellStyle name="Collegamento ipertestuale visitato" xfId="331" builtinId="9" hidden="1"/>
    <cellStyle name="Collegamento ipertestuale visitato" xfId="333" builtinId="9" hidden="1"/>
    <cellStyle name="Collegamento ipertestuale visitato" xfId="335" builtinId="9" hidden="1"/>
    <cellStyle name="Collegamento ipertestuale visitato" xfId="337" builtinId="9" hidden="1"/>
    <cellStyle name="Collegamento ipertestuale visitato" xfId="339" builtinId="9" hidden="1"/>
    <cellStyle name="Collegamento ipertestuale visitato" xfId="341" builtinId="9" hidden="1"/>
    <cellStyle name="Collegamento ipertestuale visitato" xfId="343" builtinId="9" hidden="1"/>
    <cellStyle name="Collegamento ipertestuale visitato" xfId="345" builtinId="9" hidden="1"/>
    <cellStyle name="Collegamento ipertestuale visitato" xfId="347" builtinId="9" hidden="1"/>
    <cellStyle name="Collegamento ipertestuale visitato" xfId="349" builtinId="9" hidden="1"/>
    <cellStyle name="Collegamento ipertestuale visitato" xfId="351" builtinId="9" hidden="1"/>
    <cellStyle name="Collegamento ipertestuale visitato" xfId="353" builtinId="9" hidden="1"/>
    <cellStyle name="Collegamento ipertestuale visitato" xfId="355" builtinId="9" hidden="1"/>
    <cellStyle name="Collegamento ipertestuale visitato" xfId="357" builtinId="9" hidden="1"/>
    <cellStyle name="Collegamento ipertestuale visitato" xfId="359" builtinId="9" hidden="1"/>
    <cellStyle name="Collegamento ipertestuale visitato" xfId="361" builtinId="9" hidden="1"/>
    <cellStyle name="Collegamento ipertestuale visitato" xfId="363" builtinId="9" hidden="1"/>
    <cellStyle name="Collegamento ipertestuale visitato" xfId="365" builtinId="9" hidden="1"/>
    <cellStyle name="Collegamento ipertestuale visitato" xfId="367" builtinId="9" hidden="1"/>
    <cellStyle name="Collegamento ipertestuale visitato" xfId="369" builtinId="9" hidden="1"/>
    <cellStyle name="Collegamento ipertestuale visitato" xfId="371" builtinId="9" hidden="1"/>
    <cellStyle name="Collegamento ipertestuale visitato" xfId="373" builtinId="9" hidden="1"/>
    <cellStyle name="Collegamento ipertestuale visitato" xfId="375" builtinId="9" hidden="1"/>
    <cellStyle name="Collegamento ipertestuale visitato" xfId="377" builtinId="9" hidden="1"/>
    <cellStyle name="Collegamento ipertestuale visitato" xfId="379" builtinId="9" hidden="1"/>
    <cellStyle name="Collegamento ipertestuale visitato" xfId="381" builtinId="9" hidden="1"/>
    <cellStyle name="Collegamento ipertestuale visitato" xfId="383" builtinId="9" hidden="1"/>
    <cellStyle name="Collegamento ipertestuale visitato" xfId="385" builtinId="9" hidden="1"/>
    <cellStyle name="Collegamento ipertestuale visitato" xfId="387" builtinId="9" hidden="1"/>
    <cellStyle name="Collegamento ipertestuale visitato" xfId="389" builtinId="9" hidden="1"/>
    <cellStyle name="Collegamento ipertestuale visitato" xfId="391" builtinId="9" hidden="1"/>
    <cellStyle name="Collegamento ipertestuale visitato" xfId="393" builtinId="9" hidden="1"/>
    <cellStyle name="Collegamento ipertestuale visitato" xfId="395" builtinId="9" hidden="1"/>
    <cellStyle name="Collegamento ipertestuale visitato" xfId="397" builtinId="9" hidden="1"/>
    <cellStyle name="Collegamento ipertestuale visitato" xfId="399" builtinId="9" hidden="1"/>
    <cellStyle name="Collegamento ipertestuale visitato" xfId="401" builtinId="9" hidden="1"/>
    <cellStyle name="Collegamento ipertestuale visitato" xfId="403" builtinId="9" hidden="1"/>
    <cellStyle name="Collegamento ipertestuale visitato" xfId="405" builtinId="9" hidden="1"/>
    <cellStyle name="Collegamento ipertestuale visitato" xfId="407" builtinId="9" hidden="1"/>
    <cellStyle name="Collegamento ipertestuale visitato" xfId="409" builtinId="9" hidden="1"/>
    <cellStyle name="Collegamento ipertestuale visitato" xfId="411" builtinId="9" hidden="1"/>
    <cellStyle name="Collegamento ipertestuale visitato" xfId="413" builtinId="9" hidden="1"/>
    <cellStyle name="Collegamento ipertestuale visitato" xfId="415" builtinId="9" hidden="1"/>
    <cellStyle name="Collegamento ipertestuale visitato" xfId="417" builtinId="9" hidden="1"/>
    <cellStyle name="Collegamento ipertestuale visitato" xfId="419" builtinId="9" hidden="1"/>
    <cellStyle name="Collegamento ipertestuale visitato" xfId="421" builtinId="9" hidden="1"/>
    <cellStyle name="Collegamento ipertestuale visitato" xfId="423" builtinId="9" hidden="1"/>
    <cellStyle name="Collegamento ipertestuale visitato" xfId="425" builtinId="9" hidden="1"/>
    <cellStyle name="Collegamento ipertestuale visitato" xfId="427" builtinId="9" hidden="1"/>
    <cellStyle name="Collegamento ipertestuale visitato" xfId="429" builtinId="9" hidden="1"/>
    <cellStyle name="Collegamento ipertestuale visitato" xfId="431" builtinId="9" hidden="1"/>
    <cellStyle name="Collegamento ipertestuale visitato" xfId="433" builtinId="9" hidden="1"/>
    <cellStyle name="Collegamento ipertestuale visitato" xfId="435" builtinId="9" hidden="1"/>
    <cellStyle name="Collegamento ipertestuale visitato" xfId="437" builtinId="9" hidden="1"/>
    <cellStyle name="Collegamento ipertestuale visitato" xfId="439" builtinId="9" hidden="1"/>
    <cellStyle name="Collegamento ipertestuale visitato" xfId="441" builtinId="9" hidden="1"/>
    <cellStyle name="Collegamento ipertestuale visitato" xfId="443" builtinId="9" hidden="1"/>
    <cellStyle name="Collegamento ipertestuale visitato" xfId="445" builtinId="9" hidden="1"/>
    <cellStyle name="Collegamento ipertestuale visitato" xfId="447" builtinId="9" hidden="1"/>
    <cellStyle name="Collegamento ipertestuale visitato" xfId="449" builtinId="9" hidden="1"/>
    <cellStyle name="Collegamento ipertestuale visitato" xfId="451" builtinId="9" hidden="1"/>
    <cellStyle name="Collegamento ipertestuale visitato" xfId="453" builtinId="9" hidden="1"/>
    <cellStyle name="Collegamento ipertestuale visitato" xfId="455" builtinId="9" hidden="1"/>
    <cellStyle name="Collegamento ipertestuale visitato" xfId="457" builtinId="9" hidden="1"/>
    <cellStyle name="Collegamento ipertestuale visitato" xfId="459" builtinId="9" hidden="1"/>
    <cellStyle name="Collegamento ipertestuale visitato" xfId="461" builtinId="9" hidden="1"/>
    <cellStyle name="Collegamento ipertestuale visitato" xfId="463" builtinId="9" hidden="1"/>
    <cellStyle name="Collegamento ipertestuale visitato" xfId="465" builtinId="9" hidden="1"/>
    <cellStyle name="Collegamento ipertestuale visitato" xfId="467" builtinId="9" hidden="1"/>
    <cellStyle name="Collegamento ipertestuale visitato" xfId="469" builtinId="9" hidden="1"/>
    <cellStyle name="Collegamento ipertestuale visitato" xfId="471" builtinId="9" hidden="1"/>
    <cellStyle name="Collegamento ipertestuale visitato" xfId="473" builtinId="9" hidden="1"/>
    <cellStyle name="Collegamento ipertestuale visitato" xfId="475" builtinId="9" hidden="1"/>
    <cellStyle name="Collegamento ipertestuale visitato" xfId="477" builtinId="9" hidden="1"/>
    <cellStyle name="Collegamento ipertestuale visitato" xfId="479" builtinId="9" hidden="1"/>
    <cellStyle name="Collegamento ipertestuale visitato" xfId="481" builtinId="9" hidden="1"/>
    <cellStyle name="Collegamento ipertestuale visitato" xfId="483" builtinId="9" hidden="1"/>
    <cellStyle name="Collegamento ipertestuale visitato" xfId="485" builtinId="9" hidden="1"/>
    <cellStyle name="Collegamento ipertestuale visitato" xfId="487" builtinId="9" hidden="1"/>
    <cellStyle name="Collegamento ipertestuale visitato" xfId="489" builtinId="9" hidden="1"/>
    <cellStyle name="Collegamento ipertestuale visitato" xfId="491" builtinId="9" hidden="1"/>
    <cellStyle name="Collegamento ipertestuale visitato" xfId="493" builtinId="9" hidden="1"/>
    <cellStyle name="Collegamento ipertestuale visitato" xfId="495" builtinId="9" hidden="1"/>
    <cellStyle name="Collegamento ipertestuale visitato" xfId="497" builtinId="9" hidden="1"/>
    <cellStyle name="Collegamento ipertestuale visitato" xfId="499" builtinId="9" hidden="1"/>
    <cellStyle name="Collegamento ipertestuale visitato" xfId="501" builtinId="9" hidden="1"/>
    <cellStyle name="Collegamento ipertestuale visitato" xfId="503" builtinId="9" hidden="1"/>
    <cellStyle name="Collegamento ipertestuale visitato" xfId="505" builtinId="9" hidden="1"/>
    <cellStyle name="Collegamento ipertestuale visitato" xfId="507" builtinId="9" hidden="1"/>
    <cellStyle name="Collegamento ipertestuale visitato" xfId="509" builtinId="9" hidden="1"/>
    <cellStyle name="Collegamento ipertestuale visitato" xfId="511" builtinId="9" hidden="1"/>
    <cellStyle name="Collegamento ipertestuale visitato" xfId="513" builtinId="9" hidden="1"/>
    <cellStyle name="Collegamento ipertestuale visitato" xfId="515" builtinId="9" hidden="1"/>
    <cellStyle name="Collegamento ipertestuale visitato" xfId="517" builtinId="9" hidden="1"/>
    <cellStyle name="Collegamento ipertestuale visitato" xfId="519" builtinId="9" hidden="1"/>
    <cellStyle name="Collegamento ipertestuale visitato" xfId="521" builtinId="9" hidden="1"/>
    <cellStyle name="Collegamento ipertestuale visitato" xfId="523" builtinId="9" hidden="1"/>
    <cellStyle name="Collegamento ipertestuale visitato" xfId="525" builtinId="9" hidden="1"/>
    <cellStyle name="Collegamento ipertestuale visitato" xfId="527" builtinId="9" hidden="1"/>
    <cellStyle name="Collegamento ipertestuale visitato" xfId="529" builtinId="9" hidden="1"/>
    <cellStyle name="Collegamento ipertestuale visitato" xfId="531" builtinId="9" hidden="1"/>
    <cellStyle name="Collegamento ipertestuale visitato" xfId="533" builtinId="9" hidden="1"/>
    <cellStyle name="Collegamento ipertestuale visitato" xfId="535" builtinId="9" hidden="1"/>
    <cellStyle name="Collegamento ipertestuale visitato" xfId="537" builtinId="9" hidden="1"/>
    <cellStyle name="Collegamento ipertestuale visitato" xfId="539" builtinId="9" hidden="1"/>
    <cellStyle name="Collegamento ipertestuale visitato" xfId="541" builtinId="9" hidden="1"/>
    <cellStyle name="Collegamento ipertestuale visitato" xfId="543" builtinId="9" hidden="1"/>
    <cellStyle name="Collegamento ipertestuale visitato" xfId="545" builtinId="9" hidden="1"/>
    <cellStyle name="Collegamento ipertestuale visitato" xfId="547" builtinId="9" hidden="1"/>
    <cellStyle name="Collegamento ipertestuale visitato" xfId="549" builtinId="9" hidden="1"/>
    <cellStyle name="Collegamento ipertestuale visitato" xfId="551" builtinId="9" hidden="1"/>
    <cellStyle name="Collegamento ipertestuale visitato" xfId="553" builtinId="9" hidden="1"/>
    <cellStyle name="Collegamento ipertestuale visitato" xfId="555" builtinId="9" hidden="1"/>
    <cellStyle name="Collegamento ipertestuale visitato" xfId="557" builtinId="9" hidden="1"/>
    <cellStyle name="Collegamento ipertestuale visitato" xfId="559" builtinId="9" hidden="1"/>
    <cellStyle name="Collegamento ipertestuale visitato" xfId="561" builtinId="9" hidden="1"/>
    <cellStyle name="Collegamento ipertestuale visitato" xfId="563" builtinId="9" hidden="1"/>
    <cellStyle name="Collegamento ipertestuale visitato" xfId="565" builtinId="9" hidden="1"/>
    <cellStyle name="Collegamento ipertestuale visitato" xfId="567" builtinId="9" hidden="1"/>
    <cellStyle name="Collegamento ipertestuale visitato" xfId="569" builtinId="9" hidden="1"/>
    <cellStyle name="Collegamento ipertestuale visitato" xfId="571" builtinId="9" hidden="1"/>
    <cellStyle name="Collegamento ipertestuale visitato" xfId="573" builtinId="9" hidden="1"/>
    <cellStyle name="Collegamento ipertestuale visitato" xfId="575" builtinId="9" hidden="1"/>
    <cellStyle name="Collegamento ipertestuale visitato" xfId="577" builtinId="9" hidden="1"/>
    <cellStyle name="Collegamento ipertestuale visitato" xfId="579" builtinId="9" hidden="1"/>
    <cellStyle name="Collegamento ipertestuale visitato" xfId="581" builtinId="9" hidden="1"/>
    <cellStyle name="Collegamento ipertestuale visitato" xfId="583" builtinId="9" hidden="1"/>
    <cellStyle name="Collegamento ipertestuale visitato" xfId="585" builtinId="9" hidden="1"/>
    <cellStyle name="Collegamento ipertestuale visitato" xfId="587" builtinId="9" hidden="1"/>
    <cellStyle name="Collegamento ipertestuale visitato" xfId="589" builtinId="9" hidden="1"/>
    <cellStyle name="Collegamento ipertestuale visitato" xfId="591" builtinId="9" hidden="1"/>
    <cellStyle name="Collegamento ipertestuale visitato" xfId="593" builtinId="9" hidden="1"/>
    <cellStyle name="Collegamento ipertestuale visitato" xfId="595" builtinId="9" hidden="1"/>
    <cellStyle name="Collegamento ipertestuale visitato" xfId="597" builtinId="9" hidden="1"/>
    <cellStyle name="Collegamento ipertestuale visitato" xfId="599" builtinId="9" hidden="1"/>
    <cellStyle name="Collegamento ipertestuale visitato" xfId="601" builtinId="9" hidden="1"/>
    <cellStyle name="Collegamento ipertestuale visitato" xfId="603" builtinId="9" hidden="1"/>
    <cellStyle name="Collegamento ipertestuale visitato" xfId="605" builtinId="9" hidden="1"/>
    <cellStyle name="Collegamento ipertestuale visitato" xfId="607" builtinId="9" hidden="1"/>
    <cellStyle name="Collegamento ipertestuale visitato" xfId="609" builtinId="9" hidden="1"/>
    <cellStyle name="Collegamento ipertestuale visitato" xfId="611" builtinId="9" hidden="1"/>
    <cellStyle name="Collegamento ipertestuale visitato" xfId="613" builtinId="9" hidden="1"/>
    <cellStyle name="Collegamento ipertestuale visitato" xfId="615" builtinId="9" hidden="1"/>
    <cellStyle name="Collegamento ipertestuale visitato" xfId="617" builtinId="9" hidden="1"/>
    <cellStyle name="Collegamento ipertestuale visitato" xfId="619" builtinId="9" hidden="1"/>
    <cellStyle name="Collegamento ipertestuale visitato" xfId="621" builtinId="9" hidden="1"/>
    <cellStyle name="Collegamento ipertestuale visitato" xfId="623" builtinId="9" hidden="1"/>
    <cellStyle name="Collegamento ipertestuale visitato" xfId="625" builtinId="9" hidden="1"/>
    <cellStyle name="Collegamento ipertestuale visitato" xfId="627" builtinId="9" hidden="1"/>
    <cellStyle name="Collegamento ipertestuale visitato" xfId="629" builtinId="9" hidden="1"/>
    <cellStyle name="Collegamento ipertestuale visitato" xfId="631" builtinId="9" hidden="1"/>
    <cellStyle name="Collegamento ipertestuale visitato" xfId="633" builtinId="9" hidden="1"/>
    <cellStyle name="Collegamento ipertestuale visitato" xfId="635" builtinId="9" hidden="1"/>
    <cellStyle name="Collegamento ipertestuale visitato" xfId="637" builtinId="9" hidden="1"/>
    <cellStyle name="Collegamento ipertestuale visitato" xfId="639" builtinId="9" hidden="1"/>
    <cellStyle name="Collegamento ipertestuale visitato" xfId="641" builtinId="9" hidden="1"/>
    <cellStyle name="Collegamento ipertestuale visitato" xfId="643" builtinId="9" hidden="1"/>
    <cellStyle name="Collegamento ipertestuale visitato" xfId="645" builtinId="9" hidden="1"/>
    <cellStyle name="Collegamento ipertestuale visitato" xfId="647" builtinId="9" hidden="1"/>
    <cellStyle name="Collegamento ipertestuale visitato" xfId="649" builtinId="9" hidden="1"/>
    <cellStyle name="Collegamento ipertestuale visitato" xfId="651" builtinId="9" hidden="1"/>
    <cellStyle name="Collegamento ipertestuale visitato" xfId="653" builtinId="9" hidden="1"/>
    <cellStyle name="Collegamento ipertestuale visitato" xfId="655" builtinId="9" hidden="1"/>
    <cellStyle name="Collegamento ipertestuale visitato" xfId="657" builtinId="9" hidden="1"/>
    <cellStyle name="Collegamento ipertestuale visitato" xfId="659" builtinId="9" hidden="1"/>
    <cellStyle name="Collegamento ipertestuale visitato" xfId="661" builtinId="9" hidden="1"/>
    <cellStyle name="Collegamento ipertestuale visitato" xfId="663" builtinId="9" hidden="1"/>
    <cellStyle name="Collegamento ipertestuale visitato" xfId="665" builtinId="9" hidden="1"/>
    <cellStyle name="Collegamento ipertestuale visitato" xfId="667" builtinId="9" hidden="1"/>
    <cellStyle name="Collegamento ipertestuale visitato" xfId="669" builtinId="9" hidden="1"/>
    <cellStyle name="Collegamento ipertestuale visitato" xfId="671" builtinId="9" hidden="1"/>
    <cellStyle name="Collegamento ipertestuale visitato" xfId="673" builtinId="9" hidden="1"/>
    <cellStyle name="Collegamento ipertestuale visitato" xfId="675" builtinId="9" hidden="1"/>
    <cellStyle name="Collegamento ipertestuale visitato" xfId="677" builtinId="9" hidden="1"/>
    <cellStyle name="Collegamento ipertestuale visitato" xfId="679" builtinId="9" hidden="1"/>
    <cellStyle name="Collegamento ipertestuale visitato" xfId="681" builtinId="9" hidden="1"/>
    <cellStyle name="Collegamento ipertestuale visitato" xfId="683" builtinId="9" hidden="1"/>
    <cellStyle name="Collegamento ipertestuale visitato" xfId="685" builtinId="9" hidden="1"/>
    <cellStyle name="Collegamento ipertestuale visitato" xfId="687" builtinId="9" hidden="1"/>
    <cellStyle name="Collegamento ipertestuale visitato" xfId="689" builtinId="9" hidden="1"/>
    <cellStyle name="Collegamento ipertestuale visitato" xfId="691" builtinId="9" hidden="1"/>
    <cellStyle name="Collegamento ipertestuale visitato" xfId="693" builtinId="9" hidden="1"/>
    <cellStyle name="Collegamento ipertestuale visitato" xfId="695" builtinId="9" hidden="1"/>
    <cellStyle name="Collegamento ipertestuale visitato" xfId="697" builtinId="9" hidden="1"/>
    <cellStyle name="Collegamento ipertestuale visitato" xfId="699" builtinId="9" hidden="1"/>
    <cellStyle name="Collegamento ipertestuale visitato" xfId="701" builtinId="9" hidden="1"/>
    <cellStyle name="Collegamento ipertestuale visitato" xfId="703" builtinId="9" hidden="1"/>
    <cellStyle name="Collegamento ipertestuale visitato" xfId="705" builtinId="9" hidden="1"/>
    <cellStyle name="Collegamento ipertestuale visitato" xfId="707" builtinId="9" hidden="1"/>
    <cellStyle name="Collegamento ipertestuale visitato" xfId="709" builtinId="9" hidden="1"/>
    <cellStyle name="Collegamento ipertestuale visitato" xfId="711" builtinId="9" hidden="1"/>
    <cellStyle name="Collegamento ipertestuale visitato" xfId="713" builtinId="9" hidden="1"/>
    <cellStyle name="Collegamento ipertestuale visitato" xfId="715" builtinId="9" hidden="1"/>
    <cellStyle name="Collegamento ipertestuale visitato" xfId="717" builtinId="9" hidden="1"/>
    <cellStyle name="Collegamento ipertestuale visitato" xfId="719" builtinId="9" hidden="1"/>
    <cellStyle name="Collegamento ipertestuale visitato" xfId="721" builtinId="9" hidden="1"/>
    <cellStyle name="Collegamento ipertestuale visitato" xfId="723" builtinId="9" hidden="1"/>
    <cellStyle name="Collegamento ipertestuale visitato" xfId="725" builtinId="9" hidden="1"/>
    <cellStyle name="Collegamento ipertestuale visitato" xfId="727" builtinId="9" hidden="1"/>
    <cellStyle name="Collegamento ipertestuale visitato" xfId="729" builtinId="9" hidden="1"/>
    <cellStyle name="Collegamento ipertestuale visitato" xfId="731" builtinId="9" hidden="1"/>
    <cellStyle name="Collegamento ipertestuale visitato" xfId="733" builtinId="9" hidden="1"/>
    <cellStyle name="Collegamento ipertestuale visitato" xfId="735" builtinId="9" hidden="1"/>
    <cellStyle name="Collegamento ipertestuale visitato" xfId="737" builtinId="9" hidden="1"/>
    <cellStyle name="Collegamento ipertestuale visitato" xfId="739" builtinId="9" hidden="1"/>
    <cellStyle name="Collegamento ipertestuale visitato" xfId="741" builtinId="9" hidden="1"/>
    <cellStyle name="Collegamento ipertestuale visitato" xfId="743" builtinId="9" hidden="1"/>
    <cellStyle name="Collegamento ipertestuale visitato" xfId="745" builtinId="9" hidden="1"/>
    <cellStyle name="Collegamento ipertestuale visitato" xfId="747" builtinId="9" hidden="1"/>
    <cellStyle name="Collegamento ipertestuale visitato" xfId="749" builtinId="9" hidden="1"/>
    <cellStyle name="Collegamento ipertestuale visitato" xfId="751" builtinId="9" hidden="1"/>
    <cellStyle name="Collegamento ipertestuale visitato" xfId="753" builtinId="9" hidden="1"/>
    <cellStyle name="Collegamento ipertestuale visitato" xfId="755" builtinId="9" hidden="1"/>
    <cellStyle name="Collegamento ipertestuale visitato" xfId="757" builtinId="9" hidden="1"/>
    <cellStyle name="Collegamento ipertestuale visitato" xfId="759" builtinId="9" hidden="1"/>
    <cellStyle name="Collegamento ipertestuale visitato" xfId="761" builtinId="9" hidden="1"/>
    <cellStyle name="Collegamento ipertestuale visitato" xfId="763" builtinId="9" hidden="1"/>
    <cellStyle name="Collegamento ipertestuale visitato" xfId="765" builtinId="9" hidden="1"/>
    <cellStyle name="Collegamento ipertestuale visitato" xfId="767" builtinId="9" hidden="1"/>
    <cellStyle name="Collegamento ipertestuale visitato" xfId="769" builtinId="9" hidden="1"/>
    <cellStyle name="Collegamento ipertestuale visitato" xfId="771" builtinId="9" hidden="1"/>
    <cellStyle name="Collegamento ipertestuale visitato" xfId="773" builtinId="9" hidden="1"/>
    <cellStyle name="Collegamento ipertestuale visitato" xfId="775" builtinId="9" hidden="1"/>
    <cellStyle name="Collegamento ipertestuale visitato" xfId="777" builtinId="9" hidden="1"/>
    <cellStyle name="Collegamento ipertestuale visitato" xfId="779" builtinId="9" hidden="1"/>
    <cellStyle name="Collegamento ipertestuale visitato" xfId="781" builtinId="9" hidden="1"/>
    <cellStyle name="Collegamento ipertestuale visitato" xfId="783" builtinId="9" hidden="1"/>
    <cellStyle name="Collegamento ipertestuale visitato" xfId="785" builtinId="9" hidden="1"/>
    <cellStyle name="Collegamento ipertestuale visitato" xfId="787" builtinId="9" hidden="1"/>
    <cellStyle name="Collegamento ipertestuale visitato" xfId="789" builtinId="9" hidden="1"/>
    <cellStyle name="Collegamento ipertestuale visitato" xfId="791" builtinId="9" hidden="1"/>
    <cellStyle name="Collegamento ipertestuale visitato" xfId="793" builtinId="9" hidden="1"/>
    <cellStyle name="Collegamento ipertestuale visitato" xfId="795" builtinId="9" hidden="1"/>
    <cellStyle name="Collegamento ipertestuale visitato" xfId="797" builtinId="9" hidden="1"/>
    <cellStyle name="Collegamento ipertestuale visitato" xfId="799" builtinId="9" hidden="1"/>
    <cellStyle name="Collegamento ipertestuale visitato" xfId="801" builtinId="9" hidden="1"/>
    <cellStyle name="Collegamento ipertestuale visitato" xfId="803" builtinId="9" hidden="1"/>
    <cellStyle name="Collegamento ipertestuale visitato" xfId="805" builtinId="9" hidden="1"/>
    <cellStyle name="Collegamento ipertestuale visitato" xfId="807" builtinId="9" hidden="1"/>
    <cellStyle name="Collegamento ipertestuale visitato" xfId="809" builtinId="9" hidden="1"/>
    <cellStyle name="Collegamento ipertestuale visitato" xfId="811" builtinId="9" hidden="1"/>
    <cellStyle name="Collegamento ipertestuale visitato" xfId="813" builtinId="9" hidden="1"/>
    <cellStyle name="Collegamento ipertestuale visitato" xfId="815" builtinId="9" hidden="1"/>
    <cellStyle name="Collegamento ipertestuale visitato" xfId="817" builtinId="9" hidden="1"/>
    <cellStyle name="Collegamento ipertestuale visitato" xfId="819" builtinId="9" hidden="1"/>
    <cellStyle name="Collegamento ipertestuale visitato" xfId="821" builtinId="9" hidden="1"/>
    <cellStyle name="Collegamento ipertestuale visitato" xfId="823" builtinId="9" hidden="1"/>
    <cellStyle name="Collegamento ipertestuale visitato" xfId="825" builtinId="9" hidden="1"/>
    <cellStyle name="Collegamento ipertestuale visitato" xfId="827" builtinId="9" hidden="1"/>
    <cellStyle name="Collegamento ipertestuale visitato" xfId="829" builtinId="9" hidden="1"/>
    <cellStyle name="Collegamento ipertestuale visitato" xfId="831" builtinId="9" hidden="1"/>
    <cellStyle name="Collegamento ipertestuale visitato" xfId="833" builtinId="9" hidden="1"/>
    <cellStyle name="Collegamento ipertestuale visitato" xfId="835" builtinId="9" hidden="1"/>
    <cellStyle name="Collegamento ipertestuale visitato" xfId="837" builtinId="9" hidden="1"/>
    <cellStyle name="Collegamento ipertestuale visitato" xfId="839" builtinId="9" hidden="1"/>
    <cellStyle name="Collegamento ipertestuale visitato" xfId="841" builtinId="9" hidden="1"/>
    <cellStyle name="Collegamento ipertestuale visitato" xfId="843" builtinId="9" hidden="1"/>
    <cellStyle name="Collegamento ipertestuale visitato" xfId="845" builtinId="9" hidden="1"/>
    <cellStyle name="Collegamento ipertestuale visitato" xfId="847" builtinId="9" hidden="1"/>
    <cellStyle name="Collegamento ipertestuale visitato" xfId="849" builtinId="9" hidden="1"/>
    <cellStyle name="Collegamento ipertestuale visitato" xfId="851" builtinId="9" hidden="1"/>
    <cellStyle name="Collegamento ipertestuale visitato" xfId="853" builtinId="9" hidden="1"/>
    <cellStyle name="Collegamento ipertestuale visitato" xfId="855" builtinId="9" hidden="1"/>
    <cellStyle name="Collegamento ipertestuale visitato" xfId="857" builtinId="9" hidden="1"/>
    <cellStyle name="Collegamento ipertestuale visitato" xfId="859" builtinId="9" hidden="1"/>
    <cellStyle name="Collegamento ipertestuale visitato" xfId="861" builtinId="9" hidden="1"/>
    <cellStyle name="Collegamento ipertestuale visitato" xfId="863" builtinId="9" hidden="1"/>
    <cellStyle name="Collegamento ipertestuale visitato" xfId="865" builtinId="9" hidden="1"/>
    <cellStyle name="Collegamento ipertestuale visitato" xfId="867" builtinId="9" hidden="1"/>
    <cellStyle name="Collegamento ipertestuale visitato" xfId="869" builtinId="9" hidden="1"/>
    <cellStyle name="Collegamento ipertestuale visitato" xfId="871" builtinId="9" hidden="1"/>
    <cellStyle name="Collegamento ipertestuale visitato" xfId="873" builtinId="9" hidden="1"/>
    <cellStyle name="Collegamento ipertestuale visitato" xfId="875" builtinId="9" hidden="1"/>
    <cellStyle name="Collegamento ipertestuale visitato" xfId="877" builtinId="9" hidden="1"/>
    <cellStyle name="Collegamento ipertestuale visitato" xfId="879" builtinId="9" hidden="1"/>
    <cellStyle name="Collegamento ipertestuale visitato" xfId="881" builtinId="9" hidden="1"/>
    <cellStyle name="Collegamento ipertestuale visitato" xfId="883" builtinId="9" hidden="1"/>
    <cellStyle name="Collegamento ipertestuale visitato" xfId="885" builtinId="9" hidden="1"/>
    <cellStyle name="Collegamento ipertestuale visitato" xfId="887" builtinId="9" hidden="1"/>
    <cellStyle name="Collegamento ipertestuale visitato" xfId="889" builtinId="9" hidden="1"/>
    <cellStyle name="Collegamento ipertestuale visitato" xfId="891" builtinId="9" hidden="1"/>
    <cellStyle name="Collegamento ipertestuale visitato" xfId="893" builtinId="9" hidden="1"/>
    <cellStyle name="Collegamento ipertestuale visitato" xfId="895" builtinId="9" hidden="1"/>
    <cellStyle name="Collegamento ipertestuale visitato" xfId="897" builtinId="9" hidden="1"/>
    <cellStyle name="Collegamento ipertestuale visitato" xfId="899" builtinId="9" hidden="1"/>
    <cellStyle name="Collegamento ipertestuale visitato" xfId="901" builtinId="9" hidden="1"/>
    <cellStyle name="Collegamento ipertestuale visitato" xfId="903" builtinId="9" hidden="1"/>
    <cellStyle name="Collegamento ipertestuale visitato" xfId="905" builtinId="9" hidden="1"/>
    <cellStyle name="Collegamento ipertestuale visitato" xfId="907" builtinId="9" hidden="1"/>
    <cellStyle name="Collegamento ipertestuale visitato" xfId="909" builtinId="9" hidden="1"/>
    <cellStyle name="Collegamento ipertestuale visitato" xfId="911" builtinId="9" hidden="1"/>
    <cellStyle name="Collegamento ipertestuale visitato" xfId="913" builtinId="9" hidden="1"/>
    <cellStyle name="Collegamento ipertestuale visitato" xfId="915" builtinId="9" hidden="1"/>
    <cellStyle name="Collegamento ipertestuale visitato" xfId="917" builtinId="9" hidden="1"/>
    <cellStyle name="Collegamento ipertestuale visitato" xfId="919" builtinId="9" hidden="1"/>
    <cellStyle name="Collegamento ipertestuale visitato" xfId="921" builtinId="9" hidden="1"/>
    <cellStyle name="Collegamento ipertestuale visitato" xfId="923" builtinId="9" hidden="1"/>
    <cellStyle name="Collegamento ipertestuale visitato" xfId="925" builtinId="9" hidden="1"/>
    <cellStyle name="Collegamento ipertestuale visitato" xfId="927" builtinId="9" hidden="1"/>
    <cellStyle name="Collegamento ipertestuale visitato" xfId="929" builtinId="9" hidden="1"/>
    <cellStyle name="Collegamento ipertestuale visitato" xfId="931" builtinId="9" hidden="1"/>
    <cellStyle name="Collegamento ipertestuale visitato" xfId="933" builtinId="9" hidden="1"/>
    <cellStyle name="Collegamento ipertestuale visitato" xfId="935" builtinId="9" hidden="1"/>
    <cellStyle name="Collegamento ipertestuale visitato" xfId="937" builtinId="9" hidden="1"/>
    <cellStyle name="Collegamento ipertestuale visitato" xfId="939" builtinId="9" hidden="1"/>
    <cellStyle name="Collegamento ipertestuale visitato" xfId="941" builtinId="9" hidden="1"/>
    <cellStyle name="Collegamento ipertestuale visitato" xfId="943" builtinId="9" hidden="1"/>
    <cellStyle name="Collegamento ipertestuale visitato" xfId="945" builtinId="9" hidden="1"/>
    <cellStyle name="Collegamento ipertestuale visitato" xfId="947" builtinId="9" hidden="1"/>
    <cellStyle name="Collegamento ipertestuale visitato" xfId="949" builtinId="9" hidden="1"/>
    <cellStyle name="Collegamento ipertestuale visitato" xfId="951" builtinId="9" hidden="1"/>
    <cellStyle name="Collegamento ipertestuale visitato" xfId="953" builtinId="9" hidden="1"/>
    <cellStyle name="Collegamento ipertestuale visitato" xfId="955" builtinId="9" hidden="1"/>
    <cellStyle name="Collegamento ipertestuale visitato" xfId="957" builtinId="9" hidden="1"/>
    <cellStyle name="Collegamento ipertestuale visitato" xfId="959" builtinId="9" hidden="1"/>
    <cellStyle name="Collegamento ipertestuale visitato" xfId="961" builtinId="9" hidden="1"/>
    <cellStyle name="Collegamento ipertestuale visitato" xfId="963" builtinId="9" hidden="1"/>
    <cellStyle name="Collegamento ipertestuale visitato" xfId="965" builtinId="9" hidden="1"/>
    <cellStyle name="Collegamento ipertestuale visitato" xfId="967" builtinId="9" hidden="1"/>
    <cellStyle name="Collegamento ipertestuale visitato" xfId="969" builtinId="9" hidden="1"/>
    <cellStyle name="Collegamento ipertestuale visitato" xfId="971" builtinId="9" hidden="1"/>
    <cellStyle name="Collegamento ipertestuale visitato" xfId="973" builtinId="9" hidden="1"/>
    <cellStyle name="Collegamento ipertestuale visitato" xfId="975" builtinId="9" hidden="1"/>
    <cellStyle name="Collegamento ipertestuale visitato" xfId="977" builtinId="9" hidden="1"/>
    <cellStyle name="Collegamento ipertestuale visitato" xfId="979" builtinId="9" hidden="1"/>
    <cellStyle name="Collegamento ipertestuale visitato" xfId="981" builtinId="9" hidden="1"/>
    <cellStyle name="Collegamento ipertestuale visitato" xfId="983" builtinId="9" hidden="1"/>
    <cellStyle name="Collegamento ipertestuale visitato" xfId="985" builtinId="9" hidden="1"/>
    <cellStyle name="Collegamento ipertestuale visitato" xfId="987" builtinId="9" hidden="1"/>
    <cellStyle name="Collegamento ipertestuale visitato" xfId="989" builtinId="9" hidden="1"/>
    <cellStyle name="Collegamento ipertestuale visitato" xfId="991" builtinId="9" hidden="1"/>
    <cellStyle name="Collegamento ipertestuale visitato" xfId="993" builtinId="9" hidden="1"/>
    <cellStyle name="Collegamento ipertestuale visitato" xfId="995" builtinId="9" hidden="1"/>
    <cellStyle name="Collegamento ipertestuale visitato" xfId="997" builtinId="9" hidden="1"/>
    <cellStyle name="Collegamento ipertestuale visitato" xfId="999" builtinId="9" hidden="1"/>
    <cellStyle name="Collegamento ipertestuale visitato" xfId="1001" builtinId="9" hidden="1"/>
    <cellStyle name="Collegamento ipertestuale visitato" xfId="1003" builtinId="9" hidden="1"/>
    <cellStyle name="Collegamento ipertestuale visitato" xfId="1005" builtinId="9" hidden="1"/>
    <cellStyle name="Collegamento ipertestuale visitato" xfId="1007" builtinId="9" hidden="1"/>
    <cellStyle name="Collegamento ipertestuale visitato" xfId="1009" builtinId="9" hidden="1"/>
    <cellStyle name="Collegamento ipertestuale visitato" xfId="1011" builtinId="9" hidden="1"/>
    <cellStyle name="Collegamento ipertestuale visitato" xfId="1013" builtinId="9" hidden="1"/>
    <cellStyle name="Collegamento ipertestuale visitato" xfId="1015" builtinId="9" hidden="1"/>
    <cellStyle name="Collegamento ipertestuale visitato" xfId="1017" builtinId="9" hidden="1"/>
    <cellStyle name="Collegamento ipertestuale visitato" xfId="1019" builtinId="9" hidden="1"/>
    <cellStyle name="Collegamento ipertestuale visitato" xfId="1021" builtinId="9" hidden="1"/>
    <cellStyle name="Collegamento ipertestuale visitato" xfId="1023" builtinId="9" hidden="1"/>
    <cellStyle name="Collegamento ipertestuale visitato" xfId="1025" builtinId="9" hidden="1"/>
    <cellStyle name="Collegamento ipertestuale visitato" xfId="1027" builtinId="9" hidden="1"/>
    <cellStyle name="Collegamento ipertestuale visitato" xfId="1029" builtinId="9" hidden="1"/>
    <cellStyle name="Collegamento ipertestuale visitato" xfId="1031" builtinId="9" hidden="1"/>
    <cellStyle name="Collegamento ipertestuale visitato" xfId="1033" builtinId="9" hidden="1"/>
    <cellStyle name="Collegamento ipertestuale visitato" xfId="1035" builtinId="9" hidden="1"/>
    <cellStyle name="Collegamento ipertestuale visitato" xfId="1037" builtinId="9" hidden="1"/>
    <cellStyle name="Collegamento ipertestuale visitato" xfId="1039" builtinId="9" hidden="1"/>
    <cellStyle name="Collegamento ipertestuale visitato" xfId="1041" builtinId="9" hidden="1"/>
    <cellStyle name="Collegamento ipertestuale visitato" xfId="1043" builtinId="9" hidden="1"/>
    <cellStyle name="Collegamento ipertestuale visitato" xfId="1045" builtinId="9" hidden="1"/>
    <cellStyle name="Collegamento ipertestuale visitato" xfId="1047" builtinId="9" hidden="1"/>
    <cellStyle name="Collegamento ipertestuale visitato" xfId="1049" builtinId="9" hidden="1"/>
    <cellStyle name="Collegamento ipertestuale visitato" xfId="1051" builtinId="9" hidden="1"/>
    <cellStyle name="Collegamento ipertestuale visitato" xfId="1055" builtinId="9" hidden="1"/>
    <cellStyle name="Collegamento ipertestuale visitato" xfId="1057" builtinId="9" hidden="1"/>
    <cellStyle name="Collegamento ipertestuale visitato" xfId="1059" builtinId="9" hidden="1"/>
    <cellStyle name="Collegamento ipertestuale visitato" xfId="1061" builtinId="9" hidden="1"/>
    <cellStyle name="Collegamento ipertestuale visitato" xfId="1063" builtinId="9" hidden="1"/>
    <cellStyle name="Collegamento ipertestuale visitato" xfId="1065" builtinId="9" hidden="1"/>
    <cellStyle name="Collegamento ipertestuale visitato" xfId="1067" builtinId="9" hidden="1"/>
    <cellStyle name="Collegamento ipertestuale visitato" xfId="1069" builtinId="9" hidden="1"/>
    <cellStyle name="Collegamento ipertestuale visitato" xfId="1071" builtinId="9" hidden="1"/>
    <cellStyle name="Collegamento ipertestuale visitato" xfId="1073" builtinId="9" hidden="1"/>
    <cellStyle name="Collegamento ipertestuale visitato" xfId="1075" builtinId="9" hidden="1"/>
    <cellStyle name="Collegamento ipertestuale visitato" xfId="1077" builtinId="9" hidden="1"/>
    <cellStyle name="Collegamento ipertestuale visitato" xfId="1079" builtinId="9" hidden="1"/>
    <cellStyle name="Collegamento ipertestuale visitato" xfId="1081" builtinId="9" hidden="1"/>
    <cellStyle name="Collegamento ipertestuale visitato" xfId="1083" builtinId="9" hidden="1"/>
    <cellStyle name="Collegamento ipertestuale visitato" xfId="1085" builtinId="9" hidden="1"/>
    <cellStyle name="Collegamento ipertestuale visitato" xfId="1087" builtinId="9" hidden="1"/>
    <cellStyle name="Collegamento ipertestuale visitato" xfId="1089" builtinId="9" hidden="1"/>
    <cellStyle name="Collegamento ipertestuale visitato" xfId="1091" builtinId="9" hidden="1"/>
    <cellStyle name="Collegamento ipertestuale visitato" xfId="1093" builtinId="9" hidden="1"/>
    <cellStyle name="Collegamento ipertestuale visitato" xfId="1095" builtinId="9" hidden="1"/>
    <cellStyle name="Collegamento ipertestuale visitato" xfId="1097" builtinId="9" hidden="1"/>
    <cellStyle name="Collegamento ipertestuale visitato" xfId="1099" builtinId="9" hidden="1"/>
    <cellStyle name="Collegamento ipertestuale visitato" xfId="1101" builtinId="9" hidden="1"/>
    <cellStyle name="Collegamento ipertestuale visitato" xfId="1103" builtinId="9" hidden="1"/>
    <cellStyle name="Collegamento ipertestuale visitato" xfId="1105" builtinId="9" hidden="1"/>
    <cellStyle name="Collegamento ipertestuale visitato" xfId="1107" builtinId="9" hidden="1"/>
    <cellStyle name="Collegamento ipertestuale visitato" xfId="1109" builtinId="9" hidden="1"/>
    <cellStyle name="Collegamento ipertestuale visitato" xfId="1111" builtinId="9" hidden="1"/>
    <cellStyle name="Collegamento ipertestuale visitato" xfId="1113" builtinId="9" hidden="1"/>
    <cellStyle name="Collegamento ipertestuale visitato" xfId="1115" builtinId="9" hidden="1"/>
    <cellStyle name="Collegamento ipertestuale visitato" xfId="1117" builtinId="9" hidden="1"/>
    <cellStyle name="Collegamento ipertestuale visitato" xfId="1119" builtinId="9" hidden="1"/>
    <cellStyle name="Collegamento ipertestuale visitato" xfId="1121" builtinId="9" hidden="1"/>
    <cellStyle name="Collegamento ipertestuale visitato" xfId="1123" builtinId="9" hidden="1"/>
    <cellStyle name="Collegamento ipertestuale visitato" xfId="1125" builtinId="9" hidden="1"/>
    <cellStyle name="Collegamento ipertestuale visitato" xfId="1127" builtinId="9" hidden="1"/>
    <cellStyle name="Collegamento ipertestuale visitato" xfId="1129" builtinId="9" hidden="1"/>
    <cellStyle name="Collegamento ipertestuale visitato" xfId="1131" builtinId="9" hidden="1"/>
    <cellStyle name="Collegamento ipertestuale visitato" xfId="1133" builtinId="9" hidden="1"/>
    <cellStyle name="Collegamento ipertestuale visitato" xfId="1135" builtinId="9" hidden="1"/>
    <cellStyle name="Collegamento ipertestuale visitato" xfId="1137" builtinId="9" hidden="1"/>
    <cellStyle name="Collegamento ipertestuale visitato" xfId="1139" builtinId="9" hidden="1"/>
    <cellStyle name="Collegamento ipertestuale visitato" xfId="1141" builtinId="9" hidden="1"/>
    <cellStyle name="Collegamento ipertestuale visitato" xfId="1143" builtinId="9" hidden="1"/>
    <cellStyle name="Collegamento ipertestuale visitato" xfId="1145" builtinId="9" hidden="1"/>
    <cellStyle name="Collegamento ipertestuale visitato" xfId="1147" builtinId="9" hidden="1"/>
    <cellStyle name="Collegamento ipertestuale visitato" xfId="1149" builtinId="9" hidden="1"/>
    <cellStyle name="Collegamento ipertestuale visitato" xfId="1151" builtinId="9" hidden="1"/>
    <cellStyle name="Collegamento ipertestuale visitato" xfId="1153" builtinId="9" hidden="1"/>
    <cellStyle name="Collegamento ipertestuale visitato" xfId="1155" builtinId="9" hidden="1"/>
    <cellStyle name="Collegamento ipertestuale visitato" xfId="1157" builtinId="9" hidden="1"/>
    <cellStyle name="Collegamento ipertestuale visitato" xfId="1159" builtinId="9" hidden="1"/>
    <cellStyle name="Collegamento ipertestuale visitato" xfId="1161" builtinId="9" hidden="1"/>
    <cellStyle name="Collegamento ipertestuale visitato" xfId="1163" builtinId="9" hidden="1"/>
    <cellStyle name="Collegamento ipertestuale visitato" xfId="1165" builtinId="9" hidden="1"/>
    <cellStyle name="Collegamento ipertestuale visitato" xfId="1167" builtinId="9" hidden="1"/>
    <cellStyle name="Collegamento ipertestuale visitato" xfId="1169" builtinId="9" hidden="1"/>
    <cellStyle name="Collegamento ipertestuale visitato" xfId="1171" builtinId="9" hidden="1"/>
    <cellStyle name="Collegamento ipertestuale visitato" xfId="1173" builtinId="9" hidden="1"/>
    <cellStyle name="Collegamento ipertestuale visitato" xfId="1175" builtinId="9" hidden="1"/>
    <cellStyle name="Collegamento ipertestuale visitato" xfId="1177" builtinId="9" hidden="1"/>
    <cellStyle name="Collegamento ipertestuale visitato" xfId="1179" builtinId="9" hidden="1"/>
    <cellStyle name="Collegamento ipertestuale visitato" xfId="1181" builtinId="9" hidden="1"/>
    <cellStyle name="Collegamento ipertestuale visitato" xfId="1183" builtinId="9" hidden="1"/>
    <cellStyle name="Collegamento ipertestuale visitato" xfId="1185" builtinId="9" hidden="1"/>
    <cellStyle name="Collegamento ipertestuale visitato" xfId="1187" builtinId="9" hidden="1"/>
    <cellStyle name="Collegamento ipertestuale visitato" xfId="1189" builtinId="9" hidden="1"/>
    <cellStyle name="Collegamento ipertestuale visitato" xfId="1191" builtinId="9" hidden="1"/>
    <cellStyle name="Collegamento ipertestuale visitato" xfId="1193" builtinId="9" hidden="1"/>
    <cellStyle name="Collegamento ipertestuale visitato" xfId="1195" builtinId="9" hidden="1"/>
    <cellStyle name="Collegamento ipertestuale visitato" xfId="1197" builtinId="9" hidden="1"/>
    <cellStyle name="Collegamento ipertestuale visitato" xfId="1199" builtinId="9" hidden="1"/>
    <cellStyle name="Collegamento ipertestuale visitato" xfId="1201" builtinId="9" hidden="1"/>
    <cellStyle name="Collegamento ipertestuale visitato" xfId="1203" builtinId="9" hidden="1"/>
    <cellStyle name="Collegamento ipertestuale visitato" xfId="1205" builtinId="9" hidden="1"/>
    <cellStyle name="Collegamento ipertestuale visitato" xfId="1207" builtinId="9" hidden="1"/>
    <cellStyle name="Collegamento ipertestuale visitato" xfId="1209" builtinId="9" hidden="1"/>
    <cellStyle name="Collegamento ipertestuale visitato" xfId="1211" builtinId="9" hidden="1"/>
    <cellStyle name="Collegamento ipertestuale visitato" xfId="1213" builtinId="9" hidden="1"/>
    <cellStyle name="Collegamento ipertestuale visitato" xfId="1215" builtinId="9" hidden="1"/>
    <cellStyle name="Collegamento ipertestuale visitato" xfId="1217" builtinId="9" hidden="1"/>
    <cellStyle name="Collegamento ipertestuale visitato" xfId="1219" builtinId="9" hidden="1"/>
    <cellStyle name="Collegamento ipertestuale visitato" xfId="1221" builtinId="9" hidden="1"/>
    <cellStyle name="Collegamento ipertestuale visitato" xfId="1223" builtinId="9" hidden="1"/>
    <cellStyle name="Collegamento ipertestuale visitato" xfId="1225" builtinId="9" hidden="1"/>
    <cellStyle name="Collegamento ipertestuale visitato" xfId="1227" builtinId="9" hidden="1"/>
    <cellStyle name="Collegamento ipertestuale visitato" xfId="1229" builtinId="9" hidden="1"/>
    <cellStyle name="Collegamento ipertestuale visitato" xfId="1231" builtinId="9" hidden="1"/>
    <cellStyle name="Collegamento ipertestuale visitato" xfId="1233" builtinId="9" hidden="1"/>
    <cellStyle name="Collegamento ipertestuale visitato" xfId="1235" builtinId="9" hidden="1"/>
    <cellStyle name="Collegamento ipertestuale visitato" xfId="1237" builtinId="9" hidden="1"/>
    <cellStyle name="Collegamento ipertestuale visitato" xfId="1239" builtinId="9" hidden="1"/>
    <cellStyle name="Collegamento ipertestuale visitato" xfId="1241" builtinId="9" hidden="1"/>
    <cellStyle name="Collegamento ipertestuale visitato" xfId="1243" builtinId="9" hidden="1"/>
    <cellStyle name="Collegamento ipertestuale visitato" xfId="1245" builtinId="9" hidden="1"/>
    <cellStyle name="Collegamento ipertestuale visitato" xfId="1247" builtinId="9" hidden="1"/>
    <cellStyle name="Collegamento ipertestuale visitato" xfId="1249" builtinId="9" hidden="1"/>
    <cellStyle name="Collegamento ipertestuale visitato" xfId="1251" builtinId="9" hidden="1"/>
    <cellStyle name="Collegamento ipertestuale visitato" xfId="1253" builtinId="9" hidden="1"/>
    <cellStyle name="Collegamento ipertestuale visitato" xfId="1255" builtinId="9" hidden="1"/>
    <cellStyle name="Collegamento ipertestuale visitato" xfId="1257" builtinId="9" hidden="1"/>
    <cellStyle name="Collegamento ipertestuale visitato" xfId="1259" builtinId="9" hidden="1"/>
    <cellStyle name="Collegamento ipertestuale visitato" xfId="1261" builtinId="9" hidden="1"/>
    <cellStyle name="Collegamento ipertestuale visitato" xfId="1263" builtinId="9" hidden="1"/>
    <cellStyle name="Collegamento ipertestuale visitato" xfId="1265" builtinId="9" hidden="1"/>
    <cellStyle name="Collegamento ipertestuale visitato" xfId="1267" builtinId="9" hidden="1"/>
    <cellStyle name="Collegamento ipertestuale visitato" xfId="1269" builtinId="9" hidden="1"/>
    <cellStyle name="Collegamento ipertestuale visitato" xfId="1271" builtinId="9" hidden="1"/>
    <cellStyle name="Collegamento ipertestuale visitato" xfId="1273" builtinId="9" hidden="1"/>
    <cellStyle name="Collegamento ipertestuale visitato" xfId="1275" builtinId="9" hidden="1"/>
    <cellStyle name="Collegamento ipertestuale visitato" xfId="1277" builtinId="9" hidden="1"/>
    <cellStyle name="Collegamento ipertestuale visitato" xfId="1279" builtinId="9" hidden="1"/>
    <cellStyle name="Collegamento ipertestuale visitato" xfId="1281" builtinId="9" hidden="1"/>
    <cellStyle name="Collegamento ipertestuale visitato" xfId="1283" builtinId="9" hidden="1"/>
    <cellStyle name="Collegamento ipertestuale visitato" xfId="1285" builtinId="9" hidden="1"/>
    <cellStyle name="Collegamento ipertestuale visitato" xfId="1287" builtinId="9" hidden="1"/>
    <cellStyle name="Collegamento ipertestuale visitato" xfId="1289" builtinId="9" hidden="1"/>
    <cellStyle name="Collegamento ipertestuale visitato" xfId="1291" builtinId="9" hidden="1"/>
    <cellStyle name="Collegamento ipertestuale visitato" xfId="1293" builtinId="9" hidden="1"/>
    <cellStyle name="Collegamento ipertestuale visitato" xfId="1295" builtinId="9" hidden="1"/>
    <cellStyle name="Collegamento ipertestuale visitato" xfId="1297" builtinId="9" hidden="1"/>
    <cellStyle name="Collegamento ipertestuale visitato" xfId="1299" builtinId="9" hidden="1"/>
    <cellStyle name="Euro" xfId="1"/>
    <cellStyle name="Migliaia [0] 2" xfId="1053"/>
    <cellStyle name="Normale" xfId="0" builtinId="0"/>
    <cellStyle name="Normale 2" xfId="1052"/>
    <cellStyle name="Valuta" xfId="1300" builtinId="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166114</xdr:rowOff>
    </xdr:to>
    <xdr:sp macro="" textlink="">
      <xdr:nvSpPr>
        <xdr:cNvPr id="1025" name="AutoShape 1" descr="Immagine"/>
        <xdr:cNvSpPr>
          <a:spLocks noChangeAspect="1" noChangeArrowheads="1"/>
        </xdr:cNvSpPr>
      </xdr:nvSpPr>
      <xdr:spPr bwMode="auto">
        <a:xfrm>
          <a:off x="0" y="295846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166114</xdr:rowOff>
    </xdr:to>
    <xdr:sp macro="" textlink="">
      <xdr:nvSpPr>
        <xdr:cNvPr id="2" name="AutoShape 1" descr="Immagine"/>
        <xdr:cNvSpPr>
          <a:spLocks noChangeAspect="1" noChangeArrowheads="1"/>
        </xdr:cNvSpPr>
      </xdr:nvSpPr>
      <xdr:spPr bwMode="auto">
        <a:xfrm>
          <a:off x="0" y="18240375"/>
          <a:ext cx="304800" cy="304800"/>
        </a:xfrm>
        <a:prstGeom prst="rect">
          <a:avLst/>
        </a:prstGeom>
        <a:noFill/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" name="AutoShape 1" descr="Immagine"/>
        <xdr:cNvSpPr>
          <a:spLocks noChangeAspect="1" noChangeArrowheads="1"/>
        </xdr:cNvSpPr>
      </xdr:nvSpPr>
      <xdr:spPr bwMode="auto">
        <a:xfrm>
          <a:off x="0" y="1265872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" name="AutoShape 1" descr="Immagine"/>
        <xdr:cNvSpPr>
          <a:spLocks noChangeAspect="1" noChangeArrowheads="1"/>
        </xdr:cNvSpPr>
      </xdr:nvSpPr>
      <xdr:spPr bwMode="auto">
        <a:xfrm>
          <a:off x="0" y="1265872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" name="AutoShape 1" descr="Immagine"/>
        <xdr:cNvSpPr>
          <a:spLocks noChangeAspect="1" noChangeArrowheads="1"/>
        </xdr:cNvSpPr>
      </xdr:nvSpPr>
      <xdr:spPr bwMode="auto">
        <a:xfrm>
          <a:off x="0" y="1265872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" name="AutoShape 1" descr="Immagine"/>
        <xdr:cNvSpPr>
          <a:spLocks noChangeAspect="1" noChangeArrowheads="1"/>
        </xdr:cNvSpPr>
      </xdr:nvSpPr>
      <xdr:spPr bwMode="auto">
        <a:xfrm>
          <a:off x="0" y="1265872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" name="AutoShape 1" descr="Immagine"/>
        <xdr:cNvSpPr>
          <a:spLocks noChangeAspect="1" noChangeArrowheads="1"/>
        </xdr:cNvSpPr>
      </xdr:nvSpPr>
      <xdr:spPr bwMode="auto">
        <a:xfrm>
          <a:off x="0" y="1323975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" name="AutoShape 1" descr="Immagine"/>
        <xdr:cNvSpPr>
          <a:spLocks noChangeAspect="1" noChangeArrowheads="1"/>
        </xdr:cNvSpPr>
      </xdr:nvSpPr>
      <xdr:spPr bwMode="auto">
        <a:xfrm>
          <a:off x="0" y="13239750"/>
          <a:ext cx="304800" cy="304800"/>
        </a:xfrm>
        <a:prstGeom prst="rect">
          <a:avLst/>
        </a:prstGeom>
        <a:noFill/>
      </xdr:spPr>
    </xdr:sp>
    <xdr:clientData/>
  </xdr:oneCellAnchor>
  <xdr:twoCellAnchor editAs="oneCell">
    <xdr:from>
      <xdr:col>0</xdr:col>
      <xdr:colOff>0</xdr:colOff>
      <xdr:row>110</xdr:row>
      <xdr:rowOff>0</xdr:rowOff>
    </xdr:from>
    <xdr:to>
      <xdr:col>0</xdr:col>
      <xdr:colOff>304800</xdr:colOff>
      <xdr:row>111</xdr:row>
      <xdr:rowOff>155318</xdr:rowOff>
    </xdr:to>
    <xdr:sp macro="" textlink="">
      <xdr:nvSpPr>
        <xdr:cNvPr id="11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17879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304800</xdr:colOff>
      <xdr:row>111</xdr:row>
      <xdr:rowOff>155318</xdr:rowOff>
    </xdr:to>
    <xdr:sp macro="" textlink="">
      <xdr:nvSpPr>
        <xdr:cNvPr id="12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17879"/>
        </a:xfrm>
        <a:prstGeom prst="rect">
          <a:avLst/>
        </a:prstGeom>
        <a:noFill/>
      </xdr:spPr>
    </xdr:sp>
    <xdr:clientData/>
  </xdr:twoCellAnchor>
  <xdr:oneCellAnchor>
    <xdr:from>
      <xdr:col>0</xdr:col>
      <xdr:colOff>0</xdr:colOff>
      <xdr:row>110</xdr:row>
      <xdr:rowOff>0</xdr:rowOff>
    </xdr:from>
    <xdr:ext cx="304800" cy="304800"/>
    <xdr:sp macro="" textlink="">
      <xdr:nvSpPr>
        <xdr:cNvPr id="13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110</xdr:row>
      <xdr:rowOff>0</xdr:rowOff>
    </xdr:from>
    <xdr:ext cx="304800" cy="304800"/>
    <xdr:sp macro="" textlink="">
      <xdr:nvSpPr>
        <xdr:cNvPr id="14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110</xdr:row>
      <xdr:rowOff>0</xdr:rowOff>
    </xdr:from>
    <xdr:ext cx="304800" cy="304800"/>
    <xdr:sp macro="" textlink="">
      <xdr:nvSpPr>
        <xdr:cNvPr id="15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110</xdr:row>
      <xdr:rowOff>0</xdr:rowOff>
    </xdr:from>
    <xdr:ext cx="304800" cy="304800"/>
    <xdr:sp macro="" textlink="">
      <xdr:nvSpPr>
        <xdr:cNvPr id="16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110</xdr:row>
      <xdr:rowOff>0</xdr:rowOff>
    </xdr:from>
    <xdr:ext cx="304800" cy="304800"/>
    <xdr:sp macro="" textlink="">
      <xdr:nvSpPr>
        <xdr:cNvPr id="17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110</xdr:row>
      <xdr:rowOff>0</xdr:rowOff>
    </xdr:from>
    <xdr:ext cx="304800" cy="304800"/>
    <xdr:sp macro="" textlink="">
      <xdr:nvSpPr>
        <xdr:cNvPr id="18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twoCellAnchor editAs="oneCell">
    <xdr:from>
      <xdr:col>0</xdr:col>
      <xdr:colOff>1703917</xdr:colOff>
      <xdr:row>422</xdr:row>
      <xdr:rowOff>10584</xdr:rowOff>
    </xdr:from>
    <xdr:to>
      <xdr:col>0</xdr:col>
      <xdr:colOff>2008717</xdr:colOff>
      <xdr:row>423</xdr:row>
      <xdr:rowOff>167173</xdr:rowOff>
    </xdr:to>
    <xdr:sp macro="" textlink="">
      <xdr:nvSpPr>
        <xdr:cNvPr id="19" name="AutoShape 1" descr="Immagine"/>
        <xdr:cNvSpPr>
          <a:spLocks noChangeAspect="1" noChangeArrowheads="1"/>
        </xdr:cNvSpPr>
      </xdr:nvSpPr>
      <xdr:spPr bwMode="auto">
        <a:xfrm>
          <a:off x="1703917" y="80983667"/>
          <a:ext cx="304800" cy="315339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421</xdr:row>
      <xdr:rowOff>0</xdr:rowOff>
    </xdr:from>
    <xdr:to>
      <xdr:col>0</xdr:col>
      <xdr:colOff>304800</xdr:colOff>
      <xdr:row>422</xdr:row>
      <xdr:rowOff>124839</xdr:rowOff>
    </xdr:to>
    <xdr:sp macro="" textlink="">
      <xdr:nvSpPr>
        <xdr:cNvPr id="20" name="AutoShape 1" descr="Immagine"/>
        <xdr:cNvSpPr>
          <a:spLocks noChangeAspect="1" noChangeArrowheads="1"/>
        </xdr:cNvSpPr>
      </xdr:nvSpPr>
      <xdr:spPr bwMode="auto">
        <a:xfrm>
          <a:off x="0" y="1253067"/>
          <a:ext cx="304800" cy="317879"/>
        </a:xfrm>
        <a:prstGeom prst="rect">
          <a:avLst/>
        </a:prstGeom>
        <a:noFill/>
      </xdr:spPr>
    </xdr:sp>
    <xdr:clientData/>
  </xdr:twoCellAnchor>
  <xdr:oneCellAnchor>
    <xdr:from>
      <xdr:col>0</xdr:col>
      <xdr:colOff>0</xdr:colOff>
      <xdr:row>421</xdr:row>
      <xdr:rowOff>0</xdr:rowOff>
    </xdr:from>
    <xdr:ext cx="304800" cy="304800"/>
    <xdr:sp macro="" textlink="">
      <xdr:nvSpPr>
        <xdr:cNvPr id="21" name="AutoShape 1" descr="Immagine"/>
        <xdr:cNvSpPr>
          <a:spLocks noChangeAspect="1" noChangeArrowheads="1"/>
        </xdr:cNvSpPr>
      </xdr:nvSpPr>
      <xdr:spPr bwMode="auto">
        <a:xfrm>
          <a:off x="0" y="1253067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421</xdr:row>
      <xdr:rowOff>0</xdr:rowOff>
    </xdr:from>
    <xdr:ext cx="304800" cy="304800"/>
    <xdr:sp macro="" textlink="">
      <xdr:nvSpPr>
        <xdr:cNvPr id="22" name="AutoShape 1" descr="Immagine"/>
        <xdr:cNvSpPr>
          <a:spLocks noChangeAspect="1" noChangeArrowheads="1"/>
        </xdr:cNvSpPr>
      </xdr:nvSpPr>
      <xdr:spPr bwMode="auto">
        <a:xfrm>
          <a:off x="0" y="1253067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421</xdr:row>
      <xdr:rowOff>0</xdr:rowOff>
    </xdr:from>
    <xdr:ext cx="304800" cy="304800"/>
    <xdr:sp macro="" textlink="">
      <xdr:nvSpPr>
        <xdr:cNvPr id="23" name="AutoShape 1" descr="Immagine"/>
        <xdr:cNvSpPr>
          <a:spLocks noChangeAspect="1" noChangeArrowheads="1"/>
        </xdr:cNvSpPr>
      </xdr:nvSpPr>
      <xdr:spPr bwMode="auto">
        <a:xfrm>
          <a:off x="0" y="1253067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421</xdr:row>
      <xdr:rowOff>0</xdr:rowOff>
    </xdr:from>
    <xdr:ext cx="304800" cy="304800"/>
    <xdr:sp macro="" textlink="">
      <xdr:nvSpPr>
        <xdr:cNvPr id="24" name="AutoShape 1" descr="Immagine"/>
        <xdr:cNvSpPr>
          <a:spLocks noChangeAspect="1" noChangeArrowheads="1"/>
        </xdr:cNvSpPr>
      </xdr:nvSpPr>
      <xdr:spPr bwMode="auto">
        <a:xfrm>
          <a:off x="0" y="1253067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421</xdr:row>
      <xdr:rowOff>0</xdr:rowOff>
    </xdr:from>
    <xdr:ext cx="304800" cy="304800"/>
    <xdr:sp macro="" textlink="">
      <xdr:nvSpPr>
        <xdr:cNvPr id="25" name="AutoShape 1" descr="Immagine"/>
        <xdr:cNvSpPr>
          <a:spLocks noChangeAspect="1" noChangeArrowheads="1"/>
        </xdr:cNvSpPr>
      </xdr:nvSpPr>
      <xdr:spPr bwMode="auto">
        <a:xfrm>
          <a:off x="0" y="1253067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421</xdr:row>
      <xdr:rowOff>0</xdr:rowOff>
    </xdr:from>
    <xdr:ext cx="304800" cy="304800"/>
    <xdr:sp macro="" textlink="">
      <xdr:nvSpPr>
        <xdr:cNvPr id="26" name="AutoShape 1" descr="Immagine"/>
        <xdr:cNvSpPr>
          <a:spLocks noChangeAspect="1" noChangeArrowheads="1"/>
        </xdr:cNvSpPr>
      </xdr:nvSpPr>
      <xdr:spPr bwMode="auto">
        <a:xfrm>
          <a:off x="0" y="1253067"/>
          <a:ext cx="304800" cy="304800"/>
        </a:xfrm>
        <a:prstGeom prst="rect">
          <a:avLst/>
        </a:prstGeom>
        <a:noFill/>
      </xdr:spPr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5"/>
  <sheetViews>
    <sheetView tabSelected="1" zoomScale="70" zoomScaleNormal="70" zoomScalePageLayoutView="125" workbookViewId="0">
      <pane ySplit="1" topLeftCell="A398" activePane="bottomLeft" state="frozen"/>
      <selection pane="bottomLeft" activeCell="P419" sqref="P419"/>
    </sheetView>
  </sheetViews>
  <sheetFormatPr defaultColWidth="9.140625" defaultRowHeight="12.75" x14ac:dyDescent="0.2"/>
  <cols>
    <col min="1" max="1" width="35.28515625" style="3" customWidth="1"/>
    <col min="2" max="2" width="11.5703125" style="1" customWidth="1"/>
    <col min="3" max="3" width="10" style="1" customWidth="1"/>
    <col min="4" max="4" width="13.7109375" style="1" customWidth="1"/>
    <col min="5" max="5" width="10.28515625" style="1" customWidth="1"/>
    <col min="6" max="6" width="14.7109375" style="1" customWidth="1"/>
    <col min="7" max="7" width="10.28515625" style="1" customWidth="1"/>
    <col min="8" max="8" width="14.42578125" style="1" customWidth="1"/>
    <col min="9" max="9" width="12.140625" style="1" customWidth="1"/>
    <col min="10" max="10" width="13" style="1" customWidth="1"/>
    <col min="11" max="11" width="10.28515625" style="1" customWidth="1"/>
    <col min="12" max="12" width="12.85546875" style="1" customWidth="1"/>
    <col min="13" max="13" width="10" style="1" customWidth="1"/>
    <col min="14" max="14" width="14.28515625" style="1" customWidth="1"/>
    <col min="15" max="15" width="16.140625" style="3" customWidth="1"/>
    <col min="16" max="16" width="19" style="3" customWidth="1"/>
    <col min="17" max="16384" width="9.140625" style="3"/>
  </cols>
  <sheetData>
    <row r="1" spans="1:16" s="2" customFormat="1" ht="73.5" customHeight="1" x14ac:dyDescent="0.2">
      <c r="A1" s="40" t="s">
        <v>0</v>
      </c>
      <c r="B1" s="42" t="s">
        <v>1</v>
      </c>
      <c r="C1" s="42"/>
      <c r="D1" s="41" t="s">
        <v>320</v>
      </c>
      <c r="E1" s="39" t="s">
        <v>455</v>
      </c>
      <c r="F1" s="39" t="s">
        <v>456</v>
      </c>
      <c r="G1" s="39" t="s">
        <v>457</v>
      </c>
      <c r="H1" s="39" t="s">
        <v>458</v>
      </c>
      <c r="I1" s="39" t="s">
        <v>459</v>
      </c>
      <c r="J1" s="39" t="s">
        <v>460</v>
      </c>
      <c r="K1" s="39" t="s">
        <v>461</v>
      </c>
      <c r="L1" s="39" t="s">
        <v>462</v>
      </c>
      <c r="M1" s="39" t="s">
        <v>463</v>
      </c>
      <c r="N1" s="39" t="s">
        <v>464</v>
      </c>
      <c r="O1" s="40" t="s">
        <v>465</v>
      </c>
      <c r="P1" s="40" t="s">
        <v>453</v>
      </c>
    </row>
    <row r="2" spans="1:16" ht="51" x14ac:dyDescent="0.2">
      <c r="A2" s="17" t="s">
        <v>321</v>
      </c>
      <c r="B2" s="9" t="s">
        <v>420</v>
      </c>
      <c r="C2" s="9">
        <v>100</v>
      </c>
      <c r="D2" s="18">
        <v>10</v>
      </c>
      <c r="E2" s="18">
        <v>0.9</v>
      </c>
      <c r="F2" s="18">
        <f>PRODUCT(E2,D2,C2)</f>
        <v>900</v>
      </c>
      <c r="G2" s="18">
        <v>0.33</v>
      </c>
      <c r="H2" s="18">
        <f>PRODUCT(G2,D2,C2)</f>
        <v>330</v>
      </c>
      <c r="I2" s="18">
        <v>0.20300000000000001</v>
      </c>
      <c r="J2" s="18">
        <f>PRODUCT(I2,D2,C2)</f>
        <v>203.00000000000003</v>
      </c>
      <c r="K2" s="18">
        <v>0.35</v>
      </c>
      <c r="L2" s="18">
        <f>PRODUCT(K2,D2,C2)</f>
        <v>350</v>
      </c>
      <c r="M2" s="18"/>
      <c r="N2" s="18"/>
      <c r="O2" s="37">
        <f>MIN(E2:N2)</f>
        <v>0.20300000000000001</v>
      </c>
      <c r="P2" s="35">
        <f>PRODUCT(O2,C2,D2)</f>
        <v>203</v>
      </c>
    </row>
    <row r="3" spans="1:16" ht="51" x14ac:dyDescent="0.2">
      <c r="A3" s="17" t="s">
        <v>324</v>
      </c>
      <c r="B3" s="9" t="s">
        <v>420</v>
      </c>
      <c r="C3" s="9">
        <v>500</v>
      </c>
      <c r="D3" s="18">
        <v>1</v>
      </c>
      <c r="E3" s="18">
        <v>10</v>
      </c>
      <c r="F3" s="18">
        <f t="shared" ref="F3:F65" si="0">PRODUCT(E3,D3,C3)</f>
        <v>5000</v>
      </c>
      <c r="G3" s="18">
        <v>0.11</v>
      </c>
      <c r="H3" s="18">
        <f t="shared" ref="H3:H65" si="1">PRODUCT(G3,D3,C3)</f>
        <v>55</v>
      </c>
      <c r="I3" s="18">
        <v>8.8200000000000001E-2</v>
      </c>
      <c r="J3" s="18">
        <f t="shared" ref="J3:J65" si="2">PRODUCT(I3,D3,C3)</f>
        <v>44.1</v>
      </c>
      <c r="K3" s="18">
        <v>0.12</v>
      </c>
      <c r="L3" s="18">
        <f t="shared" ref="L3:L65" si="3">PRODUCT(K3,D3,C3)</f>
        <v>60</v>
      </c>
      <c r="M3" s="18"/>
      <c r="N3" s="18"/>
      <c r="O3" s="45">
        <f t="shared" ref="O3:O65" si="4">MIN(E3:N3)</f>
        <v>8.8200000000000001E-2</v>
      </c>
      <c r="P3" s="35">
        <f t="shared" ref="P3:P65" si="5">PRODUCT(O3,C3,D3)</f>
        <v>44.1</v>
      </c>
    </row>
    <row r="4" spans="1:16" ht="89.25" x14ac:dyDescent="0.2">
      <c r="A4" s="17" t="s">
        <v>325</v>
      </c>
      <c r="B4" s="9" t="s">
        <v>420</v>
      </c>
      <c r="C4" s="9">
        <v>500</v>
      </c>
      <c r="D4" s="18">
        <v>27</v>
      </c>
      <c r="E4" s="18">
        <v>0.14000000000000001</v>
      </c>
      <c r="F4" s="18">
        <f t="shared" si="0"/>
        <v>1890.0000000000002</v>
      </c>
      <c r="G4" s="18">
        <v>0.38</v>
      </c>
      <c r="H4" s="18">
        <f t="shared" si="1"/>
        <v>5130</v>
      </c>
      <c r="I4" s="18">
        <v>0.154</v>
      </c>
      <c r="J4" s="18">
        <f t="shared" si="2"/>
        <v>2079</v>
      </c>
      <c r="K4" s="18">
        <v>0.21</v>
      </c>
      <c r="L4" s="18">
        <f t="shared" si="3"/>
        <v>2835</v>
      </c>
      <c r="M4" s="18"/>
      <c r="N4" s="18"/>
      <c r="O4" s="37">
        <f t="shared" si="4"/>
        <v>0.14000000000000001</v>
      </c>
      <c r="P4" s="35">
        <f t="shared" si="5"/>
        <v>1890</v>
      </c>
    </row>
    <row r="5" spans="1:16" ht="89.25" x14ac:dyDescent="0.2">
      <c r="A5" s="17" t="s">
        <v>327</v>
      </c>
      <c r="B5" s="9" t="s">
        <v>420</v>
      </c>
      <c r="C5" s="9">
        <v>500</v>
      </c>
      <c r="D5" s="18">
        <v>11</v>
      </c>
      <c r="E5" s="18">
        <v>0.12</v>
      </c>
      <c r="F5" s="18">
        <f t="shared" si="0"/>
        <v>659.99999999999989</v>
      </c>
      <c r="G5" s="18">
        <v>0.15</v>
      </c>
      <c r="H5" s="18">
        <f t="shared" si="1"/>
        <v>825</v>
      </c>
      <c r="I5" s="18">
        <v>8.8200000000000001E-2</v>
      </c>
      <c r="J5" s="18">
        <f t="shared" si="2"/>
        <v>485.09999999999997</v>
      </c>
      <c r="K5" s="18">
        <v>0.122</v>
      </c>
      <c r="L5" s="18">
        <f t="shared" si="3"/>
        <v>671</v>
      </c>
      <c r="M5" s="18"/>
      <c r="N5" s="18"/>
      <c r="O5" s="37">
        <f t="shared" si="4"/>
        <v>8.8200000000000001E-2</v>
      </c>
      <c r="P5" s="35">
        <f t="shared" si="5"/>
        <v>485.1</v>
      </c>
    </row>
    <row r="6" spans="1:16" ht="51" x14ac:dyDescent="0.2">
      <c r="A6" s="17" t="s">
        <v>326</v>
      </c>
      <c r="B6" s="9" t="s">
        <v>420</v>
      </c>
      <c r="C6" s="9">
        <v>500</v>
      </c>
      <c r="D6" s="18">
        <v>10</v>
      </c>
      <c r="E6" s="18">
        <v>0.1</v>
      </c>
      <c r="F6" s="18">
        <f t="shared" si="0"/>
        <v>500</v>
      </c>
      <c r="G6" s="18">
        <v>0.16</v>
      </c>
      <c r="H6" s="18">
        <f t="shared" si="1"/>
        <v>800</v>
      </c>
      <c r="I6" s="18">
        <v>0.1008</v>
      </c>
      <c r="J6" s="18">
        <f t="shared" si="2"/>
        <v>504</v>
      </c>
      <c r="K6" s="18">
        <v>0.13600000000000001</v>
      </c>
      <c r="L6" s="18">
        <f t="shared" si="3"/>
        <v>680</v>
      </c>
      <c r="M6" s="18"/>
      <c r="N6" s="18"/>
      <c r="O6" s="37">
        <f t="shared" si="4"/>
        <v>0.1</v>
      </c>
      <c r="P6" s="35">
        <f t="shared" si="5"/>
        <v>500</v>
      </c>
    </row>
    <row r="7" spans="1:16" ht="38.25" x14ac:dyDescent="0.2">
      <c r="A7" s="17" t="s">
        <v>323</v>
      </c>
      <c r="B7" s="9" t="s">
        <v>420</v>
      </c>
      <c r="C7" s="9">
        <v>60</v>
      </c>
      <c r="D7" s="18">
        <v>26</v>
      </c>
      <c r="E7" s="18">
        <v>0.63</v>
      </c>
      <c r="F7" s="18">
        <f t="shared" si="0"/>
        <v>982.8</v>
      </c>
      <c r="G7" s="18">
        <v>1.08</v>
      </c>
      <c r="H7" s="18">
        <f t="shared" si="1"/>
        <v>1684.8000000000002</v>
      </c>
      <c r="I7" s="18">
        <v>0.49</v>
      </c>
      <c r="J7" s="18">
        <f t="shared" si="2"/>
        <v>764.4</v>
      </c>
      <c r="K7" s="18">
        <v>0.7420000000000001</v>
      </c>
      <c r="L7" s="18">
        <f t="shared" si="3"/>
        <v>1157.52</v>
      </c>
      <c r="M7" s="18"/>
      <c r="N7" s="18"/>
      <c r="O7" s="37">
        <f t="shared" si="4"/>
        <v>0.49</v>
      </c>
      <c r="P7" s="35">
        <f t="shared" si="5"/>
        <v>764.4</v>
      </c>
    </row>
    <row r="8" spans="1:16" ht="38.25" x14ac:dyDescent="0.2">
      <c r="A8" s="17" t="s">
        <v>331</v>
      </c>
      <c r="B8" s="9" t="s">
        <v>420</v>
      </c>
      <c r="C8" s="9">
        <v>100</v>
      </c>
      <c r="D8" s="18">
        <v>38</v>
      </c>
      <c r="E8" s="18">
        <v>0.5</v>
      </c>
      <c r="F8" s="18">
        <f t="shared" si="0"/>
        <v>1900</v>
      </c>
      <c r="G8" s="18">
        <v>0.82</v>
      </c>
      <c r="H8" s="18">
        <f t="shared" si="1"/>
        <v>3115.9999999999995</v>
      </c>
      <c r="I8" s="18">
        <v>0.58099999999999996</v>
      </c>
      <c r="J8" s="18">
        <f t="shared" si="2"/>
        <v>2207.7999999999997</v>
      </c>
      <c r="K8" s="18">
        <v>0.62</v>
      </c>
      <c r="L8" s="18">
        <f t="shared" si="3"/>
        <v>2356</v>
      </c>
      <c r="M8" s="18"/>
      <c r="N8" s="18"/>
      <c r="O8" s="37">
        <f t="shared" si="4"/>
        <v>0.5</v>
      </c>
      <c r="P8" s="35">
        <f t="shared" si="5"/>
        <v>1900</v>
      </c>
    </row>
    <row r="9" spans="1:16" ht="63.75" x14ac:dyDescent="0.2">
      <c r="A9" s="17" t="s">
        <v>332</v>
      </c>
      <c r="B9" s="9" t="s">
        <v>421</v>
      </c>
      <c r="C9" s="9">
        <v>100</v>
      </c>
      <c r="D9" s="18">
        <v>31</v>
      </c>
      <c r="E9" s="18">
        <v>0.59</v>
      </c>
      <c r="F9" s="18">
        <f t="shared" si="0"/>
        <v>1829</v>
      </c>
      <c r="G9" s="18">
        <v>0.83</v>
      </c>
      <c r="H9" s="18">
        <f t="shared" si="1"/>
        <v>2573</v>
      </c>
      <c r="I9" s="18">
        <v>0.73499999999999999</v>
      </c>
      <c r="J9" s="18">
        <f t="shared" si="2"/>
        <v>2278.5</v>
      </c>
      <c r="K9" s="18">
        <v>0.66</v>
      </c>
      <c r="L9" s="18">
        <f t="shared" si="3"/>
        <v>2046</v>
      </c>
      <c r="M9" s="18"/>
      <c r="N9" s="18"/>
      <c r="O9" s="37">
        <f t="shared" si="4"/>
        <v>0.59</v>
      </c>
      <c r="P9" s="35">
        <f t="shared" si="5"/>
        <v>1829</v>
      </c>
    </row>
    <row r="10" spans="1:16" ht="63.75" x14ac:dyDescent="0.2">
      <c r="A10" s="17" t="s">
        <v>330</v>
      </c>
      <c r="B10" s="9" t="s">
        <v>421</v>
      </c>
      <c r="C10" s="9">
        <v>40</v>
      </c>
      <c r="D10" s="18">
        <v>17</v>
      </c>
      <c r="E10" s="18">
        <v>1.5</v>
      </c>
      <c r="F10" s="18">
        <f t="shared" si="0"/>
        <v>1020</v>
      </c>
      <c r="G10" s="18">
        <v>1.7</v>
      </c>
      <c r="H10" s="18">
        <f t="shared" si="1"/>
        <v>1156</v>
      </c>
      <c r="I10" s="18">
        <v>2.94</v>
      </c>
      <c r="J10" s="18">
        <f t="shared" si="2"/>
        <v>1999.1999999999998</v>
      </c>
      <c r="K10" s="18">
        <v>1.3</v>
      </c>
      <c r="L10" s="18">
        <f t="shared" si="3"/>
        <v>884</v>
      </c>
      <c r="M10" s="18"/>
      <c r="N10" s="18"/>
      <c r="O10" s="37">
        <f t="shared" si="4"/>
        <v>1.3</v>
      </c>
      <c r="P10" s="35">
        <f t="shared" si="5"/>
        <v>884</v>
      </c>
    </row>
    <row r="11" spans="1:16" ht="76.5" x14ac:dyDescent="0.2">
      <c r="A11" s="17" t="s">
        <v>328</v>
      </c>
      <c r="B11" s="9" t="s">
        <v>422</v>
      </c>
      <c r="C11" s="9">
        <v>24</v>
      </c>
      <c r="D11" s="18">
        <v>1</v>
      </c>
      <c r="E11" s="18">
        <v>5</v>
      </c>
      <c r="F11" s="18">
        <f t="shared" si="0"/>
        <v>120</v>
      </c>
      <c r="G11" s="18">
        <v>2.88</v>
      </c>
      <c r="H11" s="18">
        <f t="shared" si="1"/>
        <v>69.12</v>
      </c>
      <c r="I11" s="18">
        <v>4.62</v>
      </c>
      <c r="J11" s="18">
        <f t="shared" si="2"/>
        <v>110.88</v>
      </c>
      <c r="K11" s="18">
        <v>3.7</v>
      </c>
      <c r="L11" s="18">
        <f t="shared" si="3"/>
        <v>88.800000000000011</v>
      </c>
      <c r="M11" s="18"/>
      <c r="N11" s="18"/>
      <c r="O11" s="37">
        <f t="shared" si="4"/>
        <v>2.88</v>
      </c>
      <c r="P11" s="35">
        <f t="shared" si="5"/>
        <v>69.12</v>
      </c>
    </row>
    <row r="12" spans="1:16" ht="76.5" x14ac:dyDescent="0.2">
      <c r="A12" s="17" t="s">
        <v>329</v>
      </c>
      <c r="B12" s="9" t="s">
        <v>423</v>
      </c>
      <c r="C12" s="9">
        <v>200</v>
      </c>
      <c r="D12" s="18">
        <v>5</v>
      </c>
      <c r="E12" s="18">
        <v>0.4</v>
      </c>
      <c r="F12" s="18">
        <f t="shared" si="0"/>
        <v>400</v>
      </c>
      <c r="G12" s="18">
        <v>0.43</v>
      </c>
      <c r="H12" s="18">
        <f t="shared" si="1"/>
        <v>430</v>
      </c>
      <c r="I12" s="18">
        <v>0.51800000000000002</v>
      </c>
      <c r="J12" s="18">
        <f t="shared" si="2"/>
        <v>518</v>
      </c>
      <c r="K12" s="18">
        <v>0.34</v>
      </c>
      <c r="L12" s="18">
        <f t="shared" si="3"/>
        <v>340.00000000000006</v>
      </c>
      <c r="M12" s="18">
        <v>0.51</v>
      </c>
      <c r="N12" s="18">
        <f t="shared" ref="N12:N65" si="6">PRODUCT(M12,D12,C12)</f>
        <v>509.99999999999994</v>
      </c>
      <c r="O12" s="37">
        <f t="shared" si="4"/>
        <v>0.34</v>
      </c>
      <c r="P12" s="35">
        <f t="shared" si="5"/>
        <v>340</v>
      </c>
    </row>
    <row r="13" spans="1:16" ht="63.75" x14ac:dyDescent="0.2">
      <c r="A13" s="17" t="s">
        <v>333</v>
      </c>
      <c r="B13" s="9" t="s">
        <v>421</v>
      </c>
      <c r="C13" s="9">
        <v>100</v>
      </c>
      <c r="D13" s="18">
        <v>8</v>
      </c>
      <c r="E13" s="18">
        <v>0.59</v>
      </c>
      <c r="F13" s="18">
        <f t="shared" si="0"/>
        <v>472</v>
      </c>
      <c r="G13" s="18">
        <v>1.35</v>
      </c>
      <c r="H13" s="18">
        <f t="shared" si="1"/>
        <v>1080</v>
      </c>
      <c r="I13" s="18">
        <v>0.73499999999999999</v>
      </c>
      <c r="J13" s="18">
        <f t="shared" si="2"/>
        <v>588</v>
      </c>
      <c r="K13" s="18">
        <v>0.66</v>
      </c>
      <c r="L13" s="18">
        <f t="shared" si="3"/>
        <v>528</v>
      </c>
      <c r="M13" s="18">
        <v>0.95</v>
      </c>
      <c r="N13" s="18">
        <f t="shared" si="6"/>
        <v>760</v>
      </c>
      <c r="O13" s="37">
        <f t="shared" si="4"/>
        <v>0.59</v>
      </c>
      <c r="P13" s="35">
        <f t="shared" si="5"/>
        <v>472</v>
      </c>
    </row>
    <row r="14" spans="1:16" ht="38.25" x14ac:dyDescent="0.2">
      <c r="A14" s="17" t="s">
        <v>322</v>
      </c>
      <c r="B14" s="9" t="s">
        <v>420</v>
      </c>
      <c r="C14" s="9">
        <v>500</v>
      </c>
      <c r="D14" s="18">
        <v>62</v>
      </c>
      <c r="E14" s="18">
        <v>5.3999999999999999E-2</v>
      </c>
      <c r="F14" s="18">
        <f t="shared" si="0"/>
        <v>1674</v>
      </c>
      <c r="G14" s="18">
        <v>0.06</v>
      </c>
      <c r="H14" s="18">
        <f t="shared" si="1"/>
        <v>1859.9999999999998</v>
      </c>
      <c r="I14" s="18">
        <v>5.6000000000000001E-2</v>
      </c>
      <c r="J14" s="18">
        <f t="shared" si="2"/>
        <v>1736</v>
      </c>
      <c r="K14" s="18">
        <v>6.25E-2</v>
      </c>
      <c r="L14" s="18">
        <f t="shared" si="3"/>
        <v>1937.5</v>
      </c>
      <c r="M14" s="18">
        <v>7.0000000000000007E-2</v>
      </c>
      <c r="N14" s="18">
        <f t="shared" si="6"/>
        <v>2170.0000000000005</v>
      </c>
      <c r="O14" s="37">
        <f t="shared" si="4"/>
        <v>5.3999999999999999E-2</v>
      </c>
      <c r="P14" s="35">
        <f t="shared" si="5"/>
        <v>1674</v>
      </c>
    </row>
    <row r="15" spans="1:16" ht="25.5" x14ac:dyDescent="0.2">
      <c r="A15" s="19" t="s">
        <v>202</v>
      </c>
      <c r="B15" s="9" t="s">
        <v>32</v>
      </c>
      <c r="C15" s="9">
        <v>100</v>
      </c>
      <c r="D15" s="18">
        <v>2</v>
      </c>
      <c r="E15" s="18">
        <v>1.8</v>
      </c>
      <c r="F15" s="18">
        <f t="shared" si="0"/>
        <v>360</v>
      </c>
      <c r="G15" s="18">
        <v>2.66</v>
      </c>
      <c r="H15" s="18">
        <f t="shared" si="1"/>
        <v>532</v>
      </c>
      <c r="I15" s="18"/>
      <c r="J15" s="18"/>
      <c r="K15" s="18">
        <v>2.7</v>
      </c>
      <c r="L15" s="18">
        <f t="shared" si="3"/>
        <v>540</v>
      </c>
      <c r="M15" s="18"/>
      <c r="N15" s="18"/>
      <c r="O15" s="37">
        <f t="shared" si="4"/>
        <v>1.8</v>
      </c>
      <c r="P15" s="35">
        <f t="shared" si="5"/>
        <v>360</v>
      </c>
    </row>
    <row r="16" spans="1:16" ht="38.25" x14ac:dyDescent="0.2">
      <c r="A16" s="17" t="s">
        <v>337</v>
      </c>
      <c r="B16" s="9" t="s">
        <v>420</v>
      </c>
      <c r="C16" s="9">
        <v>25</v>
      </c>
      <c r="D16" s="18">
        <v>4</v>
      </c>
      <c r="E16" s="18">
        <v>2.5</v>
      </c>
      <c r="F16" s="18">
        <f t="shared" si="0"/>
        <v>250</v>
      </c>
      <c r="G16" s="18">
        <v>2</v>
      </c>
      <c r="H16" s="18">
        <f t="shared" si="1"/>
        <v>200</v>
      </c>
      <c r="I16" s="18"/>
      <c r="J16" s="18"/>
      <c r="K16" s="18">
        <v>2.36</v>
      </c>
      <c r="L16" s="18">
        <f t="shared" si="3"/>
        <v>236</v>
      </c>
      <c r="M16" s="18"/>
      <c r="N16" s="18"/>
      <c r="O16" s="37">
        <f t="shared" si="4"/>
        <v>2</v>
      </c>
      <c r="P16" s="35">
        <f t="shared" si="5"/>
        <v>200</v>
      </c>
    </row>
    <row r="17" spans="1:16" ht="38.25" x14ac:dyDescent="0.2">
      <c r="A17" s="19" t="s">
        <v>334</v>
      </c>
      <c r="B17" s="10" t="s">
        <v>424</v>
      </c>
      <c r="C17" s="10">
        <v>60</v>
      </c>
      <c r="D17" s="18">
        <v>6</v>
      </c>
      <c r="E17" s="18">
        <v>0.25</v>
      </c>
      <c r="F17" s="18">
        <f t="shared" si="0"/>
        <v>90</v>
      </c>
      <c r="G17" s="18">
        <v>0.75</v>
      </c>
      <c r="H17" s="18">
        <f t="shared" si="1"/>
        <v>270</v>
      </c>
      <c r="I17" s="18">
        <v>0.27299999999999996</v>
      </c>
      <c r="J17" s="18">
        <f t="shared" si="2"/>
        <v>98.28</v>
      </c>
      <c r="K17" s="18">
        <v>0.28000000000000003</v>
      </c>
      <c r="L17" s="18">
        <f t="shared" si="3"/>
        <v>100.80000000000001</v>
      </c>
      <c r="M17" s="18"/>
      <c r="N17" s="18"/>
      <c r="O17" s="37">
        <f t="shared" si="4"/>
        <v>0.25</v>
      </c>
      <c r="P17" s="35">
        <f t="shared" si="5"/>
        <v>90</v>
      </c>
    </row>
    <row r="18" spans="1:16" ht="91.5" x14ac:dyDescent="0.2">
      <c r="A18" s="17" t="s">
        <v>389</v>
      </c>
      <c r="B18" s="9" t="s">
        <v>421</v>
      </c>
      <c r="C18" s="9">
        <v>100</v>
      </c>
      <c r="D18" s="18">
        <v>17</v>
      </c>
      <c r="E18" s="18">
        <v>0.73</v>
      </c>
      <c r="F18" s="18">
        <f t="shared" si="0"/>
        <v>1241</v>
      </c>
      <c r="G18" s="18">
        <v>0.88</v>
      </c>
      <c r="H18" s="18">
        <f t="shared" si="1"/>
        <v>1496</v>
      </c>
      <c r="I18" s="18">
        <v>0.66500000000000004</v>
      </c>
      <c r="J18" s="18">
        <f t="shared" si="2"/>
        <v>1130.5</v>
      </c>
      <c r="K18" s="18">
        <v>0.74</v>
      </c>
      <c r="L18" s="18">
        <f t="shared" si="3"/>
        <v>1258</v>
      </c>
      <c r="M18" s="18"/>
      <c r="N18" s="18"/>
      <c r="O18" s="37">
        <f t="shared" si="4"/>
        <v>0.66500000000000004</v>
      </c>
      <c r="P18" s="35">
        <f t="shared" si="5"/>
        <v>1130.5</v>
      </c>
    </row>
    <row r="19" spans="1:16" ht="91.5" x14ac:dyDescent="0.2">
      <c r="A19" s="17" t="s">
        <v>390</v>
      </c>
      <c r="B19" s="9" t="s">
        <v>421</v>
      </c>
      <c r="C19" s="9">
        <v>100</v>
      </c>
      <c r="D19" s="18">
        <v>51</v>
      </c>
      <c r="E19" s="18">
        <v>0.7</v>
      </c>
      <c r="F19" s="18">
        <f t="shared" si="0"/>
        <v>3569.9999999999995</v>
      </c>
      <c r="G19" s="18">
        <v>0.84</v>
      </c>
      <c r="H19" s="18">
        <f t="shared" si="1"/>
        <v>4284</v>
      </c>
      <c r="I19" s="18">
        <v>0.63</v>
      </c>
      <c r="J19" s="18">
        <f t="shared" si="2"/>
        <v>3213.0000000000005</v>
      </c>
      <c r="K19" s="18">
        <v>0.72</v>
      </c>
      <c r="L19" s="18">
        <f t="shared" si="3"/>
        <v>3672</v>
      </c>
      <c r="M19" s="18"/>
      <c r="N19" s="18"/>
      <c r="O19" s="37">
        <f t="shared" si="4"/>
        <v>0.63</v>
      </c>
      <c r="P19" s="35">
        <f t="shared" si="5"/>
        <v>3213</v>
      </c>
    </row>
    <row r="20" spans="1:16" ht="102" x14ac:dyDescent="0.2">
      <c r="A20" s="17" t="s">
        <v>335</v>
      </c>
      <c r="B20" s="10" t="s">
        <v>424</v>
      </c>
      <c r="C20" s="10">
        <v>60</v>
      </c>
      <c r="D20" s="18">
        <v>30</v>
      </c>
      <c r="E20" s="18">
        <v>0.85</v>
      </c>
      <c r="F20" s="18">
        <f t="shared" si="0"/>
        <v>1530</v>
      </c>
      <c r="G20" s="18">
        <v>1.29</v>
      </c>
      <c r="H20" s="18">
        <f t="shared" si="1"/>
        <v>2322</v>
      </c>
      <c r="I20" s="18">
        <v>1.393</v>
      </c>
      <c r="J20" s="18">
        <f t="shared" si="2"/>
        <v>2507.4</v>
      </c>
      <c r="K20" s="18">
        <v>1.4</v>
      </c>
      <c r="L20" s="18">
        <f t="shared" si="3"/>
        <v>2520</v>
      </c>
      <c r="M20" s="18"/>
      <c r="N20" s="18"/>
      <c r="O20" s="37">
        <f t="shared" si="4"/>
        <v>0.85</v>
      </c>
      <c r="P20" s="35">
        <f t="shared" si="5"/>
        <v>1530</v>
      </c>
    </row>
    <row r="21" spans="1:16" ht="89.25" x14ac:dyDescent="0.2">
      <c r="A21" s="17" t="s">
        <v>336</v>
      </c>
      <c r="B21" s="10" t="s">
        <v>424</v>
      </c>
      <c r="C21" s="10">
        <v>60</v>
      </c>
      <c r="D21" s="18">
        <v>10</v>
      </c>
      <c r="E21" s="18">
        <v>0.85</v>
      </c>
      <c r="F21" s="18">
        <f t="shared" si="0"/>
        <v>510</v>
      </c>
      <c r="G21" s="18">
        <v>0.91</v>
      </c>
      <c r="H21" s="18">
        <f t="shared" si="1"/>
        <v>546</v>
      </c>
      <c r="I21" s="18">
        <v>0.98</v>
      </c>
      <c r="J21" s="18">
        <f t="shared" si="2"/>
        <v>588</v>
      </c>
      <c r="K21" s="18">
        <v>0.8640000000000001</v>
      </c>
      <c r="L21" s="18">
        <f t="shared" si="3"/>
        <v>518.40000000000009</v>
      </c>
      <c r="M21" s="18"/>
      <c r="N21" s="18"/>
      <c r="O21" s="37">
        <f t="shared" si="4"/>
        <v>0.85</v>
      </c>
      <c r="P21" s="35">
        <f t="shared" si="5"/>
        <v>510</v>
      </c>
    </row>
    <row r="22" spans="1:16" ht="91.5" x14ac:dyDescent="0.2">
      <c r="A22" s="17" t="s">
        <v>391</v>
      </c>
      <c r="B22" s="9" t="s">
        <v>425</v>
      </c>
      <c r="C22" s="9">
        <v>100</v>
      </c>
      <c r="D22" s="18">
        <v>6</v>
      </c>
      <c r="E22" s="18">
        <v>1</v>
      </c>
      <c r="F22" s="18">
        <f t="shared" si="0"/>
        <v>600</v>
      </c>
      <c r="G22" s="18">
        <v>1.29</v>
      </c>
      <c r="H22" s="18">
        <f t="shared" si="1"/>
        <v>774</v>
      </c>
      <c r="I22" s="18">
        <v>0.66500000000000004</v>
      </c>
      <c r="J22" s="18">
        <f t="shared" si="2"/>
        <v>399</v>
      </c>
      <c r="K22" s="18">
        <v>1.3984999999999999</v>
      </c>
      <c r="L22" s="18">
        <f t="shared" si="3"/>
        <v>839.0999999999998</v>
      </c>
      <c r="M22" s="18"/>
      <c r="N22" s="18"/>
      <c r="O22" s="37">
        <f t="shared" si="4"/>
        <v>0.66500000000000004</v>
      </c>
      <c r="P22" s="35">
        <f t="shared" si="5"/>
        <v>399</v>
      </c>
    </row>
    <row r="23" spans="1:16" ht="91.5" x14ac:dyDescent="0.2">
      <c r="A23" s="17" t="s">
        <v>392</v>
      </c>
      <c r="B23" s="9" t="s">
        <v>420</v>
      </c>
      <c r="C23" s="9">
        <v>100</v>
      </c>
      <c r="D23" s="18">
        <v>15</v>
      </c>
      <c r="E23" s="18">
        <v>0.9</v>
      </c>
      <c r="F23" s="18">
        <f t="shared" si="0"/>
        <v>1350</v>
      </c>
      <c r="G23" s="18">
        <v>0.76</v>
      </c>
      <c r="H23" s="18">
        <f t="shared" si="1"/>
        <v>1140</v>
      </c>
      <c r="I23" s="18">
        <v>0.66500000000000004</v>
      </c>
      <c r="J23" s="18">
        <f t="shared" si="2"/>
        <v>997.50000000000011</v>
      </c>
      <c r="K23" s="18">
        <v>0.72</v>
      </c>
      <c r="L23" s="18">
        <f t="shared" si="3"/>
        <v>1080</v>
      </c>
      <c r="M23" s="18"/>
      <c r="N23" s="18"/>
      <c r="O23" s="37">
        <f t="shared" si="4"/>
        <v>0.66500000000000004</v>
      </c>
      <c r="P23" s="35">
        <f t="shared" si="5"/>
        <v>997.5</v>
      </c>
    </row>
    <row r="24" spans="1:16" ht="91.5" x14ac:dyDescent="0.2">
      <c r="A24" s="17" t="s">
        <v>393</v>
      </c>
      <c r="B24" s="9" t="s">
        <v>421</v>
      </c>
      <c r="C24" s="9">
        <v>100</v>
      </c>
      <c r="D24" s="18">
        <v>11</v>
      </c>
      <c r="E24" s="18">
        <v>0.9</v>
      </c>
      <c r="F24" s="18">
        <f t="shared" si="0"/>
        <v>990</v>
      </c>
      <c r="G24" s="18">
        <v>1.43</v>
      </c>
      <c r="H24" s="18">
        <f t="shared" si="1"/>
        <v>1572.9999999999998</v>
      </c>
      <c r="I24" s="18">
        <v>0.11199999999999999</v>
      </c>
      <c r="J24" s="18">
        <f t="shared" si="2"/>
        <v>123.19999999999997</v>
      </c>
      <c r="K24" s="18">
        <v>0.8</v>
      </c>
      <c r="L24" s="18">
        <f t="shared" si="3"/>
        <v>880.00000000000011</v>
      </c>
      <c r="M24" s="18"/>
      <c r="N24" s="18"/>
      <c r="O24" s="37">
        <f t="shared" si="4"/>
        <v>0.11199999999999999</v>
      </c>
      <c r="P24" s="35">
        <f t="shared" si="5"/>
        <v>123.19999999999999</v>
      </c>
    </row>
    <row r="25" spans="1:16" ht="91.5" x14ac:dyDescent="0.2">
      <c r="A25" s="17" t="s">
        <v>394</v>
      </c>
      <c r="B25" s="9" t="s">
        <v>421</v>
      </c>
      <c r="C25" s="9">
        <v>100</v>
      </c>
      <c r="D25" s="18">
        <v>1</v>
      </c>
      <c r="E25" s="18">
        <v>1.2</v>
      </c>
      <c r="F25" s="18">
        <f t="shared" si="0"/>
        <v>120</v>
      </c>
      <c r="G25" s="18">
        <v>1.1599999999999999</v>
      </c>
      <c r="H25" s="18">
        <f t="shared" si="1"/>
        <v>115.99999999999999</v>
      </c>
      <c r="I25" s="18">
        <v>0.63</v>
      </c>
      <c r="J25" s="18">
        <f t="shared" si="2"/>
        <v>63</v>
      </c>
      <c r="K25" s="18">
        <v>1.42</v>
      </c>
      <c r="L25" s="18">
        <f t="shared" si="3"/>
        <v>142</v>
      </c>
      <c r="M25" s="18">
        <v>1.23</v>
      </c>
      <c r="N25" s="18">
        <f t="shared" si="6"/>
        <v>123</v>
      </c>
      <c r="O25" s="37">
        <f t="shared" si="4"/>
        <v>0.63</v>
      </c>
      <c r="P25" s="35">
        <f t="shared" si="5"/>
        <v>63</v>
      </c>
    </row>
    <row r="26" spans="1:16" ht="104.25" x14ac:dyDescent="0.2">
      <c r="A26" s="17" t="s">
        <v>395</v>
      </c>
      <c r="B26" s="10" t="s">
        <v>424</v>
      </c>
      <c r="C26" s="10">
        <v>60</v>
      </c>
      <c r="D26" s="18">
        <v>7</v>
      </c>
      <c r="E26" s="18">
        <v>0.7</v>
      </c>
      <c r="F26" s="18">
        <f t="shared" si="0"/>
        <v>293.99999999999994</v>
      </c>
      <c r="G26" s="18">
        <v>1.04</v>
      </c>
      <c r="H26" s="18">
        <f t="shared" si="1"/>
        <v>436.8</v>
      </c>
      <c r="I26" s="18">
        <v>0.63</v>
      </c>
      <c r="J26" s="18">
        <f t="shared" si="2"/>
        <v>264.60000000000002</v>
      </c>
      <c r="K26" s="18">
        <v>0.72</v>
      </c>
      <c r="L26" s="18">
        <f t="shared" si="3"/>
        <v>302.39999999999998</v>
      </c>
      <c r="M26" s="18"/>
      <c r="N26" s="18"/>
      <c r="O26" s="37">
        <f t="shared" si="4"/>
        <v>0.63</v>
      </c>
      <c r="P26" s="35">
        <f t="shared" si="5"/>
        <v>264.59999999999997</v>
      </c>
    </row>
    <row r="27" spans="1:16" ht="51" x14ac:dyDescent="0.2">
      <c r="A27" s="19" t="s">
        <v>341</v>
      </c>
      <c r="B27" s="9" t="s">
        <v>420</v>
      </c>
      <c r="C27" s="9">
        <v>200</v>
      </c>
      <c r="D27" s="18">
        <v>213</v>
      </c>
      <c r="E27" s="18">
        <v>8.5000000000000006E-2</v>
      </c>
      <c r="F27" s="18">
        <f t="shared" si="0"/>
        <v>3621</v>
      </c>
      <c r="G27" s="18">
        <v>0.1</v>
      </c>
      <c r="H27" s="18">
        <f t="shared" si="1"/>
        <v>4260</v>
      </c>
      <c r="I27" s="18">
        <v>9.9399999999999988E-2</v>
      </c>
      <c r="J27" s="18">
        <f t="shared" si="2"/>
        <v>4234.4399999999996</v>
      </c>
      <c r="K27" s="18">
        <v>8.8499999999999995E-2</v>
      </c>
      <c r="L27" s="18">
        <f t="shared" si="3"/>
        <v>3770.1</v>
      </c>
      <c r="M27" s="18">
        <v>0.12</v>
      </c>
      <c r="N27" s="18">
        <f t="shared" si="6"/>
        <v>5112</v>
      </c>
      <c r="O27" s="37">
        <f t="shared" si="4"/>
        <v>8.5000000000000006E-2</v>
      </c>
      <c r="P27" s="35">
        <f t="shared" si="5"/>
        <v>3621</v>
      </c>
    </row>
    <row r="28" spans="1:16" ht="51" x14ac:dyDescent="0.2">
      <c r="A28" s="17" t="s">
        <v>342</v>
      </c>
      <c r="B28" s="9" t="s">
        <v>420</v>
      </c>
      <c r="C28" s="9">
        <v>1000</v>
      </c>
      <c r="D28" s="18">
        <v>36</v>
      </c>
      <c r="E28" s="18">
        <v>0.08</v>
      </c>
      <c r="F28" s="18">
        <f t="shared" si="0"/>
        <v>2880</v>
      </c>
      <c r="G28" s="18">
        <v>0.08</v>
      </c>
      <c r="H28" s="18">
        <f t="shared" si="1"/>
        <v>2880</v>
      </c>
      <c r="I28" s="18">
        <v>6.3E-2</v>
      </c>
      <c r="J28" s="18">
        <f t="shared" si="2"/>
        <v>2268</v>
      </c>
      <c r="K28" s="18">
        <v>5.6250000000000001E-2</v>
      </c>
      <c r="L28" s="18">
        <f t="shared" si="3"/>
        <v>2025</v>
      </c>
      <c r="M28" s="18">
        <v>0.06</v>
      </c>
      <c r="N28" s="18">
        <f t="shared" si="6"/>
        <v>2160</v>
      </c>
      <c r="O28" s="37">
        <f t="shared" si="4"/>
        <v>5.6250000000000001E-2</v>
      </c>
      <c r="P28" s="35">
        <f t="shared" si="5"/>
        <v>2025</v>
      </c>
    </row>
    <row r="29" spans="1:16" ht="51" x14ac:dyDescent="0.2">
      <c r="A29" s="17" t="s">
        <v>338</v>
      </c>
      <c r="B29" s="9" t="s">
        <v>420</v>
      </c>
      <c r="C29" s="9">
        <v>200</v>
      </c>
      <c r="D29" s="18">
        <v>127</v>
      </c>
      <c r="E29" s="18">
        <v>0.14499999999999999</v>
      </c>
      <c r="F29" s="18">
        <f t="shared" si="0"/>
        <v>3683</v>
      </c>
      <c r="G29" s="18">
        <v>0.19</v>
      </c>
      <c r="H29" s="18">
        <f t="shared" si="1"/>
        <v>4826</v>
      </c>
      <c r="I29" s="18">
        <v>0.17499999999999999</v>
      </c>
      <c r="J29" s="18">
        <f t="shared" si="2"/>
        <v>4445</v>
      </c>
      <c r="K29" s="18">
        <v>0.1575</v>
      </c>
      <c r="L29" s="18">
        <f t="shared" si="3"/>
        <v>4000.5000000000005</v>
      </c>
      <c r="M29" s="18">
        <v>0.28999999999999998</v>
      </c>
      <c r="N29" s="18">
        <f t="shared" si="6"/>
        <v>7366</v>
      </c>
      <c r="O29" s="37">
        <f t="shared" si="4"/>
        <v>0.14499999999999999</v>
      </c>
      <c r="P29" s="35">
        <f t="shared" si="5"/>
        <v>3682.9999999999995</v>
      </c>
    </row>
    <row r="30" spans="1:16" ht="51" x14ac:dyDescent="0.2">
      <c r="A30" s="19" t="s">
        <v>340</v>
      </c>
      <c r="B30" s="9" t="s">
        <v>420</v>
      </c>
      <c r="C30" s="9">
        <v>200</v>
      </c>
      <c r="D30" s="18">
        <v>229</v>
      </c>
      <c r="E30" s="18">
        <v>8.5000000000000006E-2</v>
      </c>
      <c r="F30" s="18">
        <f t="shared" si="0"/>
        <v>3893</v>
      </c>
      <c r="G30" s="18">
        <v>0.1</v>
      </c>
      <c r="H30" s="18">
        <f t="shared" si="1"/>
        <v>4580</v>
      </c>
      <c r="I30" s="18">
        <v>8.8200000000000001E-2</v>
      </c>
      <c r="J30" s="18">
        <f t="shared" si="2"/>
        <v>4039.5600000000004</v>
      </c>
      <c r="K30" s="18">
        <v>8.299999999999999E-2</v>
      </c>
      <c r="L30" s="18">
        <f t="shared" si="3"/>
        <v>3801.3999999999996</v>
      </c>
      <c r="M30" s="18">
        <v>0.11</v>
      </c>
      <c r="N30" s="18">
        <f t="shared" si="6"/>
        <v>5038</v>
      </c>
      <c r="O30" s="37">
        <f t="shared" si="4"/>
        <v>8.299999999999999E-2</v>
      </c>
      <c r="P30" s="35">
        <f t="shared" si="5"/>
        <v>3801.3999999999996</v>
      </c>
    </row>
    <row r="31" spans="1:16" ht="51" x14ac:dyDescent="0.2">
      <c r="A31" s="17" t="s">
        <v>339</v>
      </c>
      <c r="B31" s="9" t="s">
        <v>420</v>
      </c>
      <c r="C31" s="9">
        <v>100</v>
      </c>
      <c r="D31" s="18">
        <v>5</v>
      </c>
      <c r="E31" s="18">
        <v>0.24</v>
      </c>
      <c r="F31" s="18">
        <f t="shared" si="0"/>
        <v>120</v>
      </c>
      <c r="G31" s="18">
        <v>0.56000000000000005</v>
      </c>
      <c r="H31" s="18">
        <f t="shared" si="1"/>
        <v>280</v>
      </c>
      <c r="I31" s="18">
        <v>0.37799999999999995</v>
      </c>
      <c r="J31" s="18">
        <f t="shared" si="2"/>
        <v>188.99999999999997</v>
      </c>
      <c r="K31" s="18">
        <v>0.4</v>
      </c>
      <c r="L31" s="18">
        <f t="shared" si="3"/>
        <v>200</v>
      </c>
      <c r="M31" s="18">
        <v>0.77</v>
      </c>
      <c r="N31" s="18">
        <f t="shared" si="6"/>
        <v>385</v>
      </c>
      <c r="O31" s="37">
        <f t="shared" si="4"/>
        <v>0.24</v>
      </c>
      <c r="P31" s="35">
        <f t="shared" si="5"/>
        <v>120</v>
      </c>
    </row>
    <row r="32" spans="1:16" ht="51" x14ac:dyDescent="0.2">
      <c r="A32" s="19" t="s">
        <v>343</v>
      </c>
      <c r="B32" s="9" t="s">
        <v>420</v>
      </c>
      <c r="C32" s="9">
        <v>50</v>
      </c>
      <c r="D32" s="18">
        <v>6</v>
      </c>
      <c r="E32" s="18">
        <v>0.9</v>
      </c>
      <c r="F32" s="18">
        <f t="shared" si="0"/>
        <v>270</v>
      </c>
      <c r="G32" s="18">
        <v>1.1399999999999999</v>
      </c>
      <c r="H32" s="18">
        <f t="shared" si="1"/>
        <v>342</v>
      </c>
      <c r="I32" s="18">
        <v>0.77</v>
      </c>
      <c r="J32" s="18">
        <f t="shared" si="2"/>
        <v>231</v>
      </c>
      <c r="K32" s="18">
        <v>1.046</v>
      </c>
      <c r="L32" s="18">
        <f t="shared" si="3"/>
        <v>313.8</v>
      </c>
      <c r="M32" s="18"/>
      <c r="N32" s="18"/>
      <c r="O32" s="37">
        <f t="shared" si="4"/>
        <v>0.77</v>
      </c>
      <c r="P32" s="35">
        <f t="shared" si="5"/>
        <v>231</v>
      </c>
    </row>
    <row r="33" spans="1:16" ht="51" x14ac:dyDescent="0.2">
      <c r="A33" s="19" t="s">
        <v>344</v>
      </c>
      <c r="B33" s="9" t="s">
        <v>420</v>
      </c>
      <c r="C33" s="9">
        <v>50</v>
      </c>
      <c r="D33" s="18">
        <v>13</v>
      </c>
      <c r="E33" s="18">
        <v>0.9</v>
      </c>
      <c r="F33" s="18">
        <f t="shared" si="0"/>
        <v>585</v>
      </c>
      <c r="G33" s="18">
        <v>1.03</v>
      </c>
      <c r="H33" s="18">
        <f t="shared" si="1"/>
        <v>669.5</v>
      </c>
      <c r="I33" s="18">
        <v>0.77</v>
      </c>
      <c r="J33" s="18">
        <f t="shared" si="2"/>
        <v>500.5</v>
      </c>
      <c r="K33" s="18">
        <v>1.046</v>
      </c>
      <c r="L33" s="18">
        <f t="shared" si="3"/>
        <v>679.90000000000009</v>
      </c>
      <c r="M33" s="18"/>
      <c r="N33" s="18"/>
      <c r="O33" s="37">
        <f t="shared" si="4"/>
        <v>0.77</v>
      </c>
      <c r="P33" s="35">
        <f t="shared" si="5"/>
        <v>500.5</v>
      </c>
    </row>
    <row r="34" spans="1:16" ht="89.25" x14ac:dyDescent="0.2">
      <c r="A34" s="19" t="s">
        <v>347</v>
      </c>
      <c r="B34" s="46" t="s">
        <v>426</v>
      </c>
      <c r="C34" s="46">
        <v>48</v>
      </c>
      <c r="D34" s="18">
        <v>5</v>
      </c>
      <c r="E34" s="18"/>
      <c r="F34" s="18"/>
      <c r="G34" s="18"/>
      <c r="H34" s="18"/>
      <c r="I34" s="18">
        <v>4.6479166666666663</v>
      </c>
      <c r="J34" s="18">
        <f t="shared" si="2"/>
        <v>1115.5</v>
      </c>
      <c r="K34" s="18"/>
      <c r="L34" s="18"/>
      <c r="M34" s="18"/>
      <c r="N34" s="18"/>
      <c r="O34" s="37">
        <f t="shared" si="4"/>
        <v>4.6479166666666663</v>
      </c>
      <c r="P34" s="35">
        <f t="shared" si="5"/>
        <v>1115.4999999999998</v>
      </c>
    </row>
    <row r="35" spans="1:16" ht="178.5" x14ac:dyDescent="0.2">
      <c r="A35" s="17" t="s">
        <v>345</v>
      </c>
      <c r="B35" s="9" t="s">
        <v>423</v>
      </c>
      <c r="C35" s="9">
        <v>48</v>
      </c>
      <c r="D35" s="18">
        <v>2</v>
      </c>
      <c r="E35" s="18"/>
      <c r="F35" s="18"/>
      <c r="G35" s="18">
        <v>4.29</v>
      </c>
      <c r="H35" s="18">
        <f t="shared" si="1"/>
        <v>411.84000000000003</v>
      </c>
      <c r="I35" s="18">
        <v>8.6939583333333328</v>
      </c>
      <c r="J35" s="18">
        <f t="shared" si="2"/>
        <v>834.61999999999989</v>
      </c>
      <c r="K35" s="18"/>
      <c r="L35" s="18"/>
      <c r="M35" s="18"/>
      <c r="N35" s="18"/>
      <c r="O35" s="37">
        <f t="shared" si="4"/>
        <v>4.29</v>
      </c>
      <c r="P35" s="35">
        <f t="shared" si="5"/>
        <v>411.84000000000003</v>
      </c>
    </row>
    <row r="36" spans="1:16" ht="165.75" x14ac:dyDescent="0.2">
      <c r="A36" s="17" t="s">
        <v>346</v>
      </c>
      <c r="B36" s="9" t="s">
        <v>423</v>
      </c>
      <c r="C36" s="9">
        <v>48</v>
      </c>
      <c r="D36" s="18">
        <v>3</v>
      </c>
      <c r="E36" s="18">
        <v>2.5</v>
      </c>
      <c r="F36" s="18">
        <f t="shared" si="0"/>
        <v>360</v>
      </c>
      <c r="G36" s="18">
        <v>5.32</v>
      </c>
      <c r="H36" s="18">
        <f t="shared" si="1"/>
        <v>766.08</v>
      </c>
      <c r="I36" s="18">
        <v>8.6939583333333328</v>
      </c>
      <c r="J36" s="18">
        <f t="shared" si="2"/>
        <v>1251.9299999999998</v>
      </c>
      <c r="K36" s="18"/>
      <c r="L36" s="18"/>
      <c r="M36" s="18"/>
      <c r="N36" s="18"/>
      <c r="O36" s="37">
        <f t="shared" si="4"/>
        <v>2.5</v>
      </c>
      <c r="P36" s="35">
        <f t="shared" si="5"/>
        <v>360</v>
      </c>
    </row>
    <row r="37" spans="1:16" ht="89.25" x14ac:dyDescent="0.2">
      <c r="A37" s="17" t="s">
        <v>348</v>
      </c>
      <c r="B37" s="9" t="s">
        <v>423</v>
      </c>
      <c r="C37" s="9">
        <v>24</v>
      </c>
      <c r="D37" s="18">
        <v>10</v>
      </c>
      <c r="E37" s="18">
        <v>2.5</v>
      </c>
      <c r="F37" s="18">
        <f t="shared" si="0"/>
        <v>600</v>
      </c>
      <c r="G37" s="18">
        <v>4.05</v>
      </c>
      <c r="H37" s="18">
        <f t="shared" si="1"/>
        <v>972</v>
      </c>
      <c r="I37" s="18"/>
      <c r="J37" s="18"/>
      <c r="K37" s="18"/>
      <c r="L37" s="18"/>
      <c r="M37" s="18"/>
      <c r="N37" s="18"/>
      <c r="O37" s="37">
        <f t="shared" si="4"/>
        <v>2.5</v>
      </c>
      <c r="P37" s="35">
        <f t="shared" si="5"/>
        <v>600</v>
      </c>
    </row>
    <row r="38" spans="1:16" ht="102" x14ac:dyDescent="0.2">
      <c r="A38" s="17" t="s">
        <v>353</v>
      </c>
      <c r="B38" s="9" t="s">
        <v>425</v>
      </c>
      <c r="C38" s="9">
        <v>12</v>
      </c>
      <c r="D38" s="18">
        <v>5</v>
      </c>
      <c r="E38" s="18"/>
      <c r="F38" s="18"/>
      <c r="G38" s="18">
        <v>3.1</v>
      </c>
      <c r="H38" s="18">
        <f t="shared" si="1"/>
        <v>186</v>
      </c>
      <c r="I38" s="18">
        <v>7.3358333333333334</v>
      </c>
      <c r="J38" s="18">
        <f t="shared" si="2"/>
        <v>440.15</v>
      </c>
      <c r="K38" s="18">
        <v>5.08</v>
      </c>
      <c r="L38" s="18">
        <f t="shared" si="3"/>
        <v>304.79999999999995</v>
      </c>
      <c r="M38" s="18">
        <v>4.5999999999999996</v>
      </c>
      <c r="N38" s="18">
        <f t="shared" si="6"/>
        <v>276</v>
      </c>
      <c r="O38" s="37">
        <f t="shared" si="4"/>
        <v>3.1</v>
      </c>
      <c r="P38" s="35">
        <f t="shared" si="5"/>
        <v>186</v>
      </c>
    </row>
    <row r="39" spans="1:16" ht="63.75" x14ac:dyDescent="0.2">
      <c r="A39" s="17" t="s">
        <v>350</v>
      </c>
      <c r="B39" s="9" t="s">
        <v>425</v>
      </c>
      <c r="C39" s="9">
        <v>12</v>
      </c>
      <c r="D39" s="18">
        <v>12</v>
      </c>
      <c r="E39" s="18">
        <v>30</v>
      </c>
      <c r="F39" s="18">
        <f t="shared" si="0"/>
        <v>4320</v>
      </c>
      <c r="G39" s="18">
        <v>10.42</v>
      </c>
      <c r="H39" s="18">
        <f t="shared" si="1"/>
        <v>1500.48</v>
      </c>
      <c r="I39" s="18">
        <v>6.93</v>
      </c>
      <c r="J39" s="18">
        <f t="shared" si="2"/>
        <v>997.92</v>
      </c>
      <c r="K39" s="18">
        <v>8.6666666666666661</v>
      </c>
      <c r="L39" s="18">
        <f t="shared" si="3"/>
        <v>1248</v>
      </c>
      <c r="M39" s="18">
        <v>13.02</v>
      </c>
      <c r="N39" s="18">
        <f t="shared" si="6"/>
        <v>1874.88</v>
      </c>
      <c r="O39" s="37">
        <f t="shared" si="4"/>
        <v>6.93</v>
      </c>
      <c r="P39" s="35">
        <f t="shared" si="5"/>
        <v>997.92</v>
      </c>
    </row>
    <row r="40" spans="1:16" ht="63.75" x14ac:dyDescent="0.2">
      <c r="A40" s="17" t="s">
        <v>351</v>
      </c>
      <c r="B40" s="9" t="s">
        <v>421</v>
      </c>
      <c r="C40" s="9">
        <v>12</v>
      </c>
      <c r="D40" s="18">
        <v>20</v>
      </c>
      <c r="E40" s="18">
        <v>15</v>
      </c>
      <c r="F40" s="18">
        <f t="shared" si="0"/>
        <v>3600</v>
      </c>
      <c r="G40" s="18">
        <v>3.58</v>
      </c>
      <c r="H40" s="18">
        <f t="shared" si="1"/>
        <v>859.19999999999993</v>
      </c>
      <c r="I40" s="18">
        <v>3.4716666666666662</v>
      </c>
      <c r="J40" s="18">
        <f t="shared" si="2"/>
        <v>833.19999999999982</v>
      </c>
      <c r="K40" s="18">
        <v>3.9166666666666665</v>
      </c>
      <c r="L40" s="18">
        <f t="shared" si="3"/>
        <v>940</v>
      </c>
      <c r="M40" s="18">
        <v>5.21</v>
      </c>
      <c r="N40" s="18">
        <f t="shared" si="6"/>
        <v>1250.4000000000001</v>
      </c>
      <c r="O40" s="37">
        <f t="shared" si="4"/>
        <v>3.4716666666666662</v>
      </c>
      <c r="P40" s="35">
        <f t="shared" si="5"/>
        <v>833.19999999999993</v>
      </c>
    </row>
    <row r="41" spans="1:16" ht="63.75" x14ac:dyDescent="0.2">
      <c r="A41" s="17" t="s">
        <v>352</v>
      </c>
      <c r="B41" s="9" t="s">
        <v>425</v>
      </c>
      <c r="C41" s="9">
        <v>12</v>
      </c>
      <c r="D41" s="18">
        <v>45</v>
      </c>
      <c r="E41" s="18">
        <v>15</v>
      </c>
      <c r="F41" s="18">
        <f t="shared" si="0"/>
        <v>8100</v>
      </c>
      <c r="G41" s="18">
        <v>3.88</v>
      </c>
      <c r="H41" s="18">
        <f t="shared" si="1"/>
        <v>2095.1999999999998</v>
      </c>
      <c r="I41" s="18">
        <v>3.92</v>
      </c>
      <c r="J41" s="18">
        <f t="shared" si="2"/>
        <v>2116.8000000000002</v>
      </c>
      <c r="K41" s="18">
        <v>4.916666666666667</v>
      </c>
      <c r="L41" s="18">
        <f t="shared" si="3"/>
        <v>2655</v>
      </c>
      <c r="M41" s="18">
        <v>5.8</v>
      </c>
      <c r="N41" s="18">
        <f t="shared" si="6"/>
        <v>3132</v>
      </c>
      <c r="O41" s="37">
        <f t="shared" si="4"/>
        <v>3.88</v>
      </c>
      <c r="P41" s="35">
        <f t="shared" si="5"/>
        <v>2095.2000000000003</v>
      </c>
    </row>
    <row r="42" spans="1:16" ht="63.75" x14ac:dyDescent="0.2">
      <c r="A42" s="17" t="s">
        <v>349</v>
      </c>
      <c r="B42" s="9" t="s">
        <v>425</v>
      </c>
      <c r="C42" s="9">
        <v>12</v>
      </c>
      <c r="D42" s="18">
        <v>38</v>
      </c>
      <c r="E42" s="18">
        <v>24</v>
      </c>
      <c r="F42" s="18">
        <f t="shared" si="0"/>
        <v>10944</v>
      </c>
      <c r="G42" s="18">
        <v>5.08</v>
      </c>
      <c r="H42" s="18">
        <f t="shared" si="1"/>
        <v>2316.48</v>
      </c>
      <c r="I42" s="18">
        <v>4.83</v>
      </c>
      <c r="J42" s="18">
        <f t="shared" si="2"/>
        <v>2202.48</v>
      </c>
      <c r="K42" s="18">
        <v>5.333333333333333</v>
      </c>
      <c r="L42" s="18">
        <f t="shared" si="3"/>
        <v>2432</v>
      </c>
      <c r="M42" s="18">
        <v>9.34</v>
      </c>
      <c r="N42" s="18">
        <f t="shared" si="6"/>
        <v>4259.04</v>
      </c>
      <c r="O42" s="37">
        <f t="shared" si="4"/>
        <v>4.83</v>
      </c>
      <c r="P42" s="35">
        <f t="shared" si="5"/>
        <v>2202.48</v>
      </c>
    </row>
    <row r="43" spans="1:16" ht="38.25" x14ac:dyDescent="0.2">
      <c r="A43" s="20" t="s">
        <v>380</v>
      </c>
      <c r="B43" s="9" t="s">
        <v>425</v>
      </c>
      <c r="C43" s="9">
        <v>100</v>
      </c>
      <c r="D43" s="18">
        <v>1</v>
      </c>
      <c r="E43" s="18">
        <v>2.1</v>
      </c>
      <c r="F43" s="18">
        <f t="shared" si="0"/>
        <v>210</v>
      </c>
      <c r="G43" s="18">
        <v>0.61</v>
      </c>
      <c r="H43" s="18">
        <f t="shared" si="1"/>
        <v>61</v>
      </c>
      <c r="I43" s="18">
        <v>0.28000000000000003</v>
      </c>
      <c r="J43" s="18">
        <f t="shared" si="2"/>
        <v>28.000000000000004</v>
      </c>
      <c r="K43" s="18">
        <v>0.71</v>
      </c>
      <c r="L43" s="18">
        <f t="shared" si="3"/>
        <v>71</v>
      </c>
      <c r="M43" s="18">
        <v>0.56000000000000005</v>
      </c>
      <c r="N43" s="18">
        <f t="shared" si="6"/>
        <v>56.000000000000007</v>
      </c>
      <c r="O43" s="37">
        <f t="shared" si="4"/>
        <v>0.28000000000000003</v>
      </c>
      <c r="P43" s="35">
        <f t="shared" si="5"/>
        <v>28.000000000000004</v>
      </c>
    </row>
    <row r="44" spans="1:16" ht="38.25" x14ac:dyDescent="0.2">
      <c r="A44" s="20" t="s">
        <v>375</v>
      </c>
      <c r="B44" s="9" t="s">
        <v>425</v>
      </c>
      <c r="C44" s="9">
        <v>100</v>
      </c>
      <c r="D44" s="18">
        <v>1</v>
      </c>
      <c r="E44" s="18"/>
      <c r="F44" s="18"/>
      <c r="G44" s="18">
        <v>1.82</v>
      </c>
      <c r="H44" s="18">
        <f t="shared" si="1"/>
        <v>182</v>
      </c>
      <c r="I44" s="18">
        <v>0.36399999999999999</v>
      </c>
      <c r="J44" s="18">
        <f t="shared" si="2"/>
        <v>36.4</v>
      </c>
      <c r="K44" s="18">
        <v>1.02</v>
      </c>
      <c r="L44" s="18">
        <f t="shared" si="3"/>
        <v>102</v>
      </c>
      <c r="M44" s="18">
        <v>0.67</v>
      </c>
      <c r="N44" s="18">
        <f t="shared" si="6"/>
        <v>67</v>
      </c>
      <c r="O44" s="37">
        <f t="shared" si="4"/>
        <v>0.36399999999999999</v>
      </c>
      <c r="P44" s="35">
        <f t="shared" si="5"/>
        <v>36.4</v>
      </c>
    </row>
    <row r="45" spans="1:16" ht="51" x14ac:dyDescent="0.2">
      <c r="A45" s="20" t="s">
        <v>381</v>
      </c>
      <c r="B45" s="9" t="s">
        <v>421</v>
      </c>
      <c r="C45" s="9">
        <v>45</v>
      </c>
      <c r="D45" s="18">
        <v>25</v>
      </c>
      <c r="E45" s="18"/>
      <c r="F45" s="18"/>
      <c r="G45" s="18">
        <v>2.04</v>
      </c>
      <c r="H45" s="18">
        <f t="shared" si="1"/>
        <v>2295</v>
      </c>
      <c r="I45" s="18">
        <v>0.40599999999999997</v>
      </c>
      <c r="J45" s="18">
        <f t="shared" si="2"/>
        <v>456.74999999999994</v>
      </c>
      <c r="K45" s="18">
        <v>0.7</v>
      </c>
      <c r="L45" s="18">
        <f t="shared" si="3"/>
        <v>787.5</v>
      </c>
      <c r="M45" s="18">
        <v>0.69</v>
      </c>
      <c r="N45" s="18">
        <f t="shared" si="6"/>
        <v>776.25</v>
      </c>
      <c r="O45" s="37">
        <f t="shared" si="4"/>
        <v>0.40599999999999997</v>
      </c>
      <c r="P45" s="35">
        <f t="shared" si="5"/>
        <v>456.75</v>
      </c>
    </row>
    <row r="46" spans="1:16" ht="51" x14ac:dyDescent="0.2">
      <c r="A46" s="20" t="s">
        <v>382</v>
      </c>
      <c r="B46" s="9" t="s">
        <v>421</v>
      </c>
      <c r="C46" s="9">
        <v>45</v>
      </c>
      <c r="D46" s="18">
        <v>17</v>
      </c>
      <c r="E46" s="18"/>
      <c r="F46" s="18"/>
      <c r="G46" s="18">
        <v>1.99</v>
      </c>
      <c r="H46" s="18">
        <f t="shared" si="1"/>
        <v>1522.35</v>
      </c>
      <c r="I46" s="18">
        <v>0.40599999999999997</v>
      </c>
      <c r="J46" s="18">
        <f t="shared" si="2"/>
        <v>310.58999999999997</v>
      </c>
      <c r="K46" s="18">
        <v>0.7</v>
      </c>
      <c r="L46" s="18">
        <f t="shared" si="3"/>
        <v>535.49999999999989</v>
      </c>
      <c r="M46" s="18">
        <v>0.69</v>
      </c>
      <c r="N46" s="18">
        <f t="shared" si="6"/>
        <v>527.84999999999991</v>
      </c>
      <c r="O46" s="37">
        <f t="shared" si="4"/>
        <v>0.40599999999999997</v>
      </c>
      <c r="P46" s="35">
        <f t="shared" si="5"/>
        <v>310.58999999999997</v>
      </c>
    </row>
    <row r="47" spans="1:16" ht="51" x14ac:dyDescent="0.2">
      <c r="A47" s="20" t="s">
        <v>379</v>
      </c>
      <c r="B47" s="9" t="s">
        <v>425</v>
      </c>
      <c r="C47" s="9">
        <v>100</v>
      </c>
      <c r="D47" s="18">
        <v>3</v>
      </c>
      <c r="E47" s="18">
        <v>2.2000000000000002</v>
      </c>
      <c r="F47" s="18">
        <f t="shared" si="0"/>
        <v>660</v>
      </c>
      <c r="G47" s="18">
        <v>0.47</v>
      </c>
      <c r="H47" s="18">
        <f t="shared" si="1"/>
        <v>141</v>
      </c>
      <c r="I47" s="18">
        <v>0.28000000000000003</v>
      </c>
      <c r="J47" s="18">
        <f t="shared" si="2"/>
        <v>84.000000000000014</v>
      </c>
      <c r="K47" s="18">
        <v>1.97</v>
      </c>
      <c r="L47" s="18">
        <f t="shared" si="3"/>
        <v>591</v>
      </c>
      <c r="M47" s="18">
        <v>0.57999999999999996</v>
      </c>
      <c r="N47" s="18">
        <f t="shared" si="6"/>
        <v>173.99999999999997</v>
      </c>
      <c r="O47" s="37">
        <f t="shared" si="4"/>
        <v>0.28000000000000003</v>
      </c>
      <c r="P47" s="35">
        <f t="shared" si="5"/>
        <v>84.000000000000014</v>
      </c>
    </row>
    <row r="48" spans="1:16" ht="51" x14ac:dyDescent="0.2">
      <c r="A48" s="20" t="s">
        <v>377</v>
      </c>
      <c r="B48" s="9" t="s">
        <v>425</v>
      </c>
      <c r="C48" s="9">
        <v>100</v>
      </c>
      <c r="D48" s="18">
        <v>4</v>
      </c>
      <c r="E48" s="18">
        <v>2</v>
      </c>
      <c r="F48" s="18">
        <f t="shared" si="0"/>
        <v>800</v>
      </c>
      <c r="G48" s="18">
        <v>0.57999999999999996</v>
      </c>
      <c r="H48" s="18">
        <f t="shared" si="1"/>
        <v>231.99999999999997</v>
      </c>
      <c r="I48" s="18">
        <v>0.36399999999999999</v>
      </c>
      <c r="J48" s="18">
        <f t="shared" si="2"/>
        <v>145.6</v>
      </c>
      <c r="K48" s="18">
        <v>2.5</v>
      </c>
      <c r="L48" s="18">
        <f t="shared" si="3"/>
        <v>1000</v>
      </c>
      <c r="M48" s="18">
        <v>0.57999999999999996</v>
      </c>
      <c r="N48" s="18">
        <f t="shared" si="6"/>
        <v>231.99999999999997</v>
      </c>
      <c r="O48" s="37">
        <f t="shared" si="4"/>
        <v>0.36399999999999999</v>
      </c>
      <c r="P48" s="35">
        <f t="shared" si="5"/>
        <v>145.6</v>
      </c>
    </row>
    <row r="49" spans="1:16" ht="51" x14ac:dyDescent="0.2">
      <c r="A49" s="20" t="s">
        <v>378</v>
      </c>
      <c r="B49" s="9" t="s">
        <v>425</v>
      </c>
      <c r="C49" s="9">
        <v>100</v>
      </c>
      <c r="D49" s="18">
        <v>1</v>
      </c>
      <c r="E49" s="18">
        <v>2.8</v>
      </c>
      <c r="F49" s="18">
        <f t="shared" si="0"/>
        <v>280</v>
      </c>
      <c r="G49" s="18">
        <v>0.47</v>
      </c>
      <c r="H49" s="18">
        <f t="shared" si="1"/>
        <v>47</v>
      </c>
      <c r="I49" s="18">
        <v>0.28000000000000003</v>
      </c>
      <c r="J49" s="18">
        <f t="shared" si="2"/>
        <v>28.000000000000004</v>
      </c>
      <c r="K49" s="18">
        <v>1.97</v>
      </c>
      <c r="L49" s="18">
        <f t="shared" si="3"/>
        <v>197</v>
      </c>
      <c r="M49" s="18">
        <v>0.57999999999999996</v>
      </c>
      <c r="N49" s="18">
        <f t="shared" si="6"/>
        <v>57.999999999999993</v>
      </c>
      <c r="O49" s="37">
        <f t="shared" si="4"/>
        <v>0.28000000000000003</v>
      </c>
      <c r="P49" s="35">
        <f t="shared" si="5"/>
        <v>28.000000000000004</v>
      </c>
    </row>
    <row r="50" spans="1:16" ht="51" x14ac:dyDescent="0.2">
      <c r="A50" s="20" t="s">
        <v>376</v>
      </c>
      <c r="B50" s="9" t="s">
        <v>425</v>
      </c>
      <c r="C50" s="9">
        <v>100</v>
      </c>
      <c r="D50" s="18">
        <v>1</v>
      </c>
      <c r="E50" s="18">
        <v>2.8</v>
      </c>
      <c r="F50" s="18">
        <f t="shared" si="0"/>
        <v>280</v>
      </c>
      <c r="G50" s="18">
        <v>0.59</v>
      </c>
      <c r="H50" s="18">
        <f t="shared" si="1"/>
        <v>59</v>
      </c>
      <c r="I50" s="18">
        <v>0.36399999999999999</v>
      </c>
      <c r="J50" s="18">
        <f t="shared" si="2"/>
        <v>36.4</v>
      </c>
      <c r="K50" s="18">
        <v>0.7</v>
      </c>
      <c r="L50" s="18">
        <f t="shared" si="3"/>
        <v>70</v>
      </c>
      <c r="M50" s="18">
        <v>0.57999999999999996</v>
      </c>
      <c r="N50" s="18">
        <f t="shared" si="6"/>
        <v>57.999999999999993</v>
      </c>
      <c r="O50" s="37">
        <f t="shared" si="4"/>
        <v>0.36399999999999999</v>
      </c>
      <c r="P50" s="35">
        <f t="shared" si="5"/>
        <v>36.4</v>
      </c>
    </row>
    <row r="51" spans="1:16" ht="51" x14ac:dyDescent="0.2">
      <c r="A51" s="20" t="s">
        <v>355</v>
      </c>
      <c r="B51" s="9" t="s">
        <v>420</v>
      </c>
      <c r="C51" s="9">
        <v>5</v>
      </c>
      <c r="D51" s="18">
        <v>1</v>
      </c>
      <c r="E51" s="18"/>
      <c r="F51" s="18"/>
      <c r="G51" s="18">
        <v>2.66</v>
      </c>
      <c r="H51" s="18">
        <f t="shared" si="1"/>
        <v>13.3</v>
      </c>
      <c r="I51" s="18">
        <v>5.6</v>
      </c>
      <c r="J51" s="18">
        <f t="shared" si="2"/>
        <v>28</v>
      </c>
      <c r="K51" s="18">
        <v>5</v>
      </c>
      <c r="L51" s="18">
        <f t="shared" si="3"/>
        <v>25</v>
      </c>
      <c r="M51" s="18">
        <v>4.66</v>
      </c>
      <c r="N51" s="18">
        <f t="shared" si="6"/>
        <v>23.3</v>
      </c>
      <c r="O51" s="37">
        <f t="shared" si="4"/>
        <v>2.66</v>
      </c>
      <c r="P51" s="35">
        <f t="shared" si="5"/>
        <v>13.3</v>
      </c>
    </row>
    <row r="52" spans="1:16" ht="51" x14ac:dyDescent="0.2">
      <c r="A52" s="20" t="s">
        <v>354</v>
      </c>
      <c r="B52" s="9" t="s">
        <v>420</v>
      </c>
      <c r="C52" s="9">
        <v>10</v>
      </c>
      <c r="D52" s="18">
        <v>4</v>
      </c>
      <c r="E52" s="18">
        <v>3</v>
      </c>
      <c r="F52" s="18">
        <f t="shared" si="0"/>
        <v>120</v>
      </c>
      <c r="G52" s="18">
        <v>2.7</v>
      </c>
      <c r="H52" s="18">
        <f t="shared" si="1"/>
        <v>108</v>
      </c>
      <c r="I52" s="18">
        <v>5.04</v>
      </c>
      <c r="J52" s="18">
        <f t="shared" si="2"/>
        <v>201.6</v>
      </c>
      <c r="K52" s="18">
        <v>2.8</v>
      </c>
      <c r="L52" s="18">
        <f t="shared" si="3"/>
        <v>112</v>
      </c>
      <c r="M52" s="18">
        <v>4.01</v>
      </c>
      <c r="N52" s="18">
        <f t="shared" si="6"/>
        <v>160.39999999999998</v>
      </c>
      <c r="O52" s="37">
        <f t="shared" si="4"/>
        <v>2.7</v>
      </c>
      <c r="P52" s="35">
        <f t="shared" si="5"/>
        <v>108</v>
      </c>
    </row>
    <row r="53" spans="1:16" ht="38.25" x14ac:dyDescent="0.2">
      <c r="A53" s="20" t="s">
        <v>358</v>
      </c>
      <c r="B53" s="9" t="s">
        <v>420</v>
      </c>
      <c r="C53" s="9">
        <v>1</v>
      </c>
      <c r="D53" s="18">
        <v>1</v>
      </c>
      <c r="E53" s="18"/>
      <c r="F53" s="18"/>
      <c r="G53" s="18">
        <v>22.97</v>
      </c>
      <c r="H53" s="18">
        <f t="shared" si="1"/>
        <v>22.97</v>
      </c>
      <c r="I53" s="18">
        <v>34.299999999999997</v>
      </c>
      <c r="J53" s="18">
        <f t="shared" si="2"/>
        <v>34.299999999999997</v>
      </c>
      <c r="K53" s="18">
        <v>39.5</v>
      </c>
      <c r="L53" s="18">
        <f t="shared" si="3"/>
        <v>39.5</v>
      </c>
      <c r="M53" s="18">
        <v>24.66</v>
      </c>
      <c r="N53" s="18">
        <f t="shared" si="6"/>
        <v>24.66</v>
      </c>
      <c r="O53" s="37">
        <f t="shared" si="4"/>
        <v>22.97</v>
      </c>
      <c r="P53" s="35">
        <f t="shared" si="5"/>
        <v>22.97</v>
      </c>
    </row>
    <row r="54" spans="1:16" ht="25.5" x14ac:dyDescent="0.2">
      <c r="A54" s="20" t="s">
        <v>371</v>
      </c>
      <c r="B54" s="9" t="s">
        <v>425</v>
      </c>
      <c r="C54" s="9">
        <v>100</v>
      </c>
      <c r="D54" s="18">
        <v>5</v>
      </c>
      <c r="E54" s="18">
        <v>0.2</v>
      </c>
      <c r="F54" s="18">
        <f t="shared" si="0"/>
        <v>100</v>
      </c>
      <c r="G54" s="18">
        <v>0.03</v>
      </c>
      <c r="H54" s="18">
        <f t="shared" si="1"/>
        <v>15</v>
      </c>
      <c r="I54" s="18">
        <v>3.6400000000000002E-2</v>
      </c>
      <c r="J54" s="18">
        <f t="shared" si="2"/>
        <v>18.2</v>
      </c>
      <c r="K54" s="18">
        <v>0.08</v>
      </c>
      <c r="L54" s="18">
        <f t="shared" si="3"/>
        <v>40</v>
      </c>
      <c r="M54" s="18">
        <v>0.02</v>
      </c>
      <c r="N54" s="18">
        <f t="shared" si="6"/>
        <v>10</v>
      </c>
      <c r="O54" s="37">
        <f t="shared" si="4"/>
        <v>0.02</v>
      </c>
      <c r="P54" s="35">
        <f t="shared" si="5"/>
        <v>10</v>
      </c>
    </row>
    <row r="55" spans="1:16" ht="25.5" x14ac:dyDescent="0.2">
      <c r="A55" s="20" t="s">
        <v>369</v>
      </c>
      <c r="B55" s="9" t="s">
        <v>425</v>
      </c>
      <c r="C55" s="9">
        <v>100</v>
      </c>
      <c r="D55" s="18">
        <v>2</v>
      </c>
      <c r="E55" s="18">
        <v>0.21</v>
      </c>
      <c r="F55" s="18">
        <f t="shared" si="0"/>
        <v>42</v>
      </c>
      <c r="G55" s="18">
        <v>0.08</v>
      </c>
      <c r="H55" s="18">
        <f t="shared" si="1"/>
        <v>16</v>
      </c>
      <c r="I55" s="18">
        <v>9.2399999999999996E-2</v>
      </c>
      <c r="J55" s="18">
        <f t="shared" si="2"/>
        <v>18.48</v>
      </c>
      <c r="K55" s="18">
        <v>0.22</v>
      </c>
      <c r="L55" s="18">
        <f t="shared" si="3"/>
        <v>44</v>
      </c>
      <c r="M55" s="18">
        <v>0.06</v>
      </c>
      <c r="N55" s="18">
        <f t="shared" si="6"/>
        <v>12</v>
      </c>
      <c r="O55" s="37">
        <f t="shared" si="4"/>
        <v>0.06</v>
      </c>
      <c r="P55" s="35">
        <f t="shared" si="5"/>
        <v>12</v>
      </c>
    </row>
    <row r="56" spans="1:16" ht="25.5" x14ac:dyDescent="0.2">
      <c r="A56" s="20" t="s">
        <v>365</v>
      </c>
      <c r="B56" s="9" t="s">
        <v>425</v>
      </c>
      <c r="C56" s="9">
        <v>100</v>
      </c>
      <c r="D56" s="18">
        <v>5</v>
      </c>
      <c r="E56" s="18">
        <v>0.3</v>
      </c>
      <c r="F56" s="18">
        <f t="shared" si="0"/>
        <v>150</v>
      </c>
      <c r="G56" s="18">
        <v>0.04</v>
      </c>
      <c r="H56" s="18">
        <f t="shared" si="1"/>
        <v>20</v>
      </c>
      <c r="I56" s="18">
        <v>3.78E-2</v>
      </c>
      <c r="J56" s="18">
        <f t="shared" si="2"/>
        <v>18.899999999999999</v>
      </c>
      <c r="K56" s="18">
        <v>0.08</v>
      </c>
      <c r="L56" s="18">
        <f t="shared" si="3"/>
        <v>40</v>
      </c>
      <c r="M56" s="18">
        <v>0.03</v>
      </c>
      <c r="N56" s="18">
        <f t="shared" si="6"/>
        <v>15</v>
      </c>
      <c r="O56" s="37">
        <f t="shared" si="4"/>
        <v>0.03</v>
      </c>
      <c r="P56" s="35">
        <f t="shared" si="5"/>
        <v>15</v>
      </c>
    </row>
    <row r="57" spans="1:16" ht="25.5" x14ac:dyDescent="0.2">
      <c r="A57" s="20" t="s">
        <v>365</v>
      </c>
      <c r="B57" s="9" t="s">
        <v>425</v>
      </c>
      <c r="C57" s="9">
        <v>100</v>
      </c>
      <c r="D57" s="18">
        <v>2</v>
      </c>
      <c r="E57" s="18">
        <v>0.3</v>
      </c>
      <c r="F57" s="18">
        <f t="shared" si="0"/>
        <v>60</v>
      </c>
      <c r="G57" s="18">
        <v>0.04</v>
      </c>
      <c r="H57" s="18">
        <f t="shared" si="1"/>
        <v>8</v>
      </c>
      <c r="I57" s="18">
        <v>3.78E-2</v>
      </c>
      <c r="J57" s="18">
        <f t="shared" si="2"/>
        <v>7.5600000000000005</v>
      </c>
      <c r="K57" s="18">
        <v>0.08</v>
      </c>
      <c r="L57" s="18">
        <f t="shared" si="3"/>
        <v>16</v>
      </c>
      <c r="M57" s="18">
        <v>0.03</v>
      </c>
      <c r="N57" s="18">
        <f t="shared" si="6"/>
        <v>6</v>
      </c>
      <c r="O57" s="37">
        <f t="shared" si="4"/>
        <v>0.03</v>
      </c>
      <c r="P57" s="35">
        <f t="shared" si="5"/>
        <v>6</v>
      </c>
    </row>
    <row r="58" spans="1:16" ht="38.25" x14ac:dyDescent="0.2">
      <c r="A58" s="20" t="s">
        <v>357</v>
      </c>
      <c r="B58" s="9" t="s">
        <v>420</v>
      </c>
      <c r="C58" s="9">
        <v>1</v>
      </c>
      <c r="D58" s="18">
        <v>1</v>
      </c>
      <c r="E58" s="18"/>
      <c r="F58" s="18"/>
      <c r="G58" s="18">
        <v>31.31</v>
      </c>
      <c r="H58" s="18">
        <f t="shared" si="1"/>
        <v>31.31</v>
      </c>
      <c r="I58" s="18">
        <v>47.6</v>
      </c>
      <c r="J58" s="18">
        <f t="shared" si="2"/>
        <v>47.6</v>
      </c>
      <c r="K58" s="18">
        <v>53</v>
      </c>
      <c r="L58" s="18">
        <f t="shared" si="3"/>
        <v>53</v>
      </c>
      <c r="M58" s="18">
        <v>33.57</v>
      </c>
      <c r="N58" s="18">
        <f t="shared" si="6"/>
        <v>33.57</v>
      </c>
      <c r="O58" s="37">
        <f t="shared" si="4"/>
        <v>31.31</v>
      </c>
      <c r="P58" s="35">
        <f t="shared" si="5"/>
        <v>31.31</v>
      </c>
    </row>
    <row r="59" spans="1:16" ht="38.25" x14ac:dyDescent="0.2">
      <c r="A59" s="20" t="s">
        <v>367</v>
      </c>
      <c r="B59" s="9" t="s">
        <v>420</v>
      </c>
      <c r="C59" s="9">
        <v>50</v>
      </c>
      <c r="D59" s="18">
        <v>2</v>
      </c>
      <c r="E59" s="18">
        <v>0.9</v>
      </c>
      <c r="F59" s="18">
        <f t="shared" si="0"/>
        <v>90</v>
      </c>
      <c r="G59" s="18">
        <v>0.27</v>
      </c>
      <c r="H59" s="18">
        <f t="shared" si="1"/>
        <v>27</v>
      </c>
      <c r="I59" s="18">
        <v>0.217</v>
      </c>
      <c r="J59" s="18">
        <f t="shared" si="2"/>
        <v>21.7</v>
      </c>
      <c r="K59" s="18">
        <v>0.64</v>
      </c>
      <c r="L59" s="18">
        <f t="shared" si="3"/>
        <v>64</v>
      </c>
      <c r="M59" s="18">
        <v>0.46</v>
      </c>
      <c r="N59" s="18">
        <f t="shared" si="6"/>
        <v>46</v>
      </c>
      <c r="O59" s="37">
        <f t="shared" si="4"/>
        <v>0.217</v>
      </c>
      <c r="P59" s="35">
        <f t="shared" si="5"/>
        <v>21.7</v>
      </c>
    </row>
    <row r="60" spans="1:16" ht="25.5" x14ac:dyDescent="0.2">
      <c r="A60" s="20" t="s">
        <v>368</v>
      </c>
      <c r="B60" s="9" t="s">
        <v>425</v>
      </c>
      <c r="C60" s="9">
        <v>25</v>
      </c>
      <c r="D60" s="18">
        <v>5</v>
      </c>
      <c r="E60" s="18">
        <v>0.9</v>
      </c>
      <c r="F60" s="18">
        <f t="shared" si="0"/>
        <v>112.5</v>
      </c>
      <c r="G60" s="18">
        <v>0.31</v>
      </c>
      <c r="H60" s="18">
        <f t="shared" si="1"/>
        <v>38.75</v>
      </c>
      <c r="I60" s="18">
        <v>0.21679999999999999</v>
      </c>
      <c r="J60" s="18">
        <f t="shared" si="2"/>
        <v>27.1</v>
      </c>
      <c r="K60" s="18">
        <v>0.64</v>
      </c>
      <c r="L60" s="18">
        <f t="shared" si="3"/>
        <v>80</v>
      </c>
      <c r="M60" s="18">
        <v>0.32</v>
      </c>
      <c r="N60" s="18">
        <f t="shared" si="6"/>
        <v>40</v>
      </c>
      <c r="O60" s="37">
        <f t="shared" si="4"/>
        <v>0.21679999999999999</v>
      </c>
      <c r="P60" s="35">
        <f t="shared" si="5"/>
        <v>27.1</v>
      </c>
    </row>
    <row r="61" spans="1:16" ht="25.5" x14ac:dyDescent="0.2">
      <c r="A61" s="20" t="s">
        <v>360</v>
      </c>
      <c r="B61" s="9" t="s">
        <v>420</v>
      </c>
      <c r="C61" s="9">
        <v>50</v>
      </c>
      <c r="D61" s="18">
        <v>3</v>
      </c>
      <c r="E61" s="18">
        <v>0.35</v>
      </c>
      <c r="F61" s="18">
        <f t="shared" si="0"/>
        <v>52.499999999999993</v>
      </c>
      <c r="G61" s="18">
        <v>0.14000000000000001</v>
      </c>
      <c r="H61" s="18">
        <f t="shared" si="1"/>
        <v>21.000000000000004</v>
      </c>
      <c r="I61" s="18">
        <v>7.8399999999999997E-2</v>
      </c>
      <c r="J61" s="18">
        <f t="shared" si="2"/>
        <v>11.76</v>
      </c>
      <c r="K61" s="18">
        <v>0.16</v>
      </c>
      <c r="L61" s="18">
        <f t="shared" si="3"/>
        <v>24</v>
      </c>
      <c r="M61" s="18">
        <v>7.0000000000000007E-2</v>
      </c>
      <c r="N61" s="18">
        <f t="shared" si="6"/>
        <v>10.500000000000002</v>
      </c>
      <c r="O61" s="37">
        <f t="shared" si="4"/>
        <v>7.0000000000000007E-2</v>
      </c>
      <c r="P61" s="35">
        <f t="shared" si="5"/>
        <v>10.500000000000002</v>
      </c>
    </row>
    <row r="62" spans="1:16" ht="25.5" x14ac:dyDescent="0.2">
      <c r="A62" s="20" t="s">
        <v>359</v>
      </c>
      <c r="B62" s="9" t="s">
        <v>425</v>
      </c>
      <c r="C62" s="9">
        <v>100</v>
      </c>
      <c r="D62" s="18">
        <v>1</v>
      </c>
      <c r="E62" s="18"/>
      <c r="F62" s="18"/>
      <c r="G62" s="18">
        <v>0.22</v>
      </c>
      <c r="H62" s="18">
        <f t="shared" si="1"/>
        <v>22</v>
      </c>
      <c r="I62" s="18">
        <v>7.5600000000000001E-2</v>
      </c>
      <c r="J62" s="18">
        <f t="shared" si="2"/>
        <v>7.5600000000000005</v>
      </c>
      <c r="K62" s="18"/>
      <c r="L62" s="18"/>
      <c r="M62" s="18"/>
      <c r="N62" s="18"/>
      <c r="O62" s="37">
        <f t="shared" si="4"/>
        <v>7.5600000000000001E-2</v>
      </c>
      <c r="P62" s="35">
        <f t="shared" si="5"/>
        <v>7.5600000000000005</v>
      </c>
    </row>
    <row r="63" spans="1:16" ht="25.5" x14ac:dyDescent="0.2">
      <c r="A63" s="20" t="s">
        <v>361</v>
      </c>
      <c r="B63" s="9" t="s">
        <v>425</v>
      </c>
      <c r="C63" s="9">
        <v>100</v>
      </c>
      <c r="D63" s="18">
        <v>3</v>
      </c>
      <c r="E63" s="18"/>
      <c r="F63" s="18"/>
      <c r="G63" s="18">
        <v>0.08</v>
      </c>
      <c r="H63" s="18">
        <f t="shared" si="1"/>
        <v>24</v>
      </c>
      <c r="I63" s="18">
        <v>9.9399999999999988E-2</v>
      </c>
      <c r="J63" s="18">
        <f t="shared" si="2"/>
        <v>29.819999999999997</v>
      </c>
      <c r="K63" s="18">
        <v>0.37</v>
      </c>
      <c r="L63" s="18">
        <f t="shared" si="3"/>
        <v>110.99999999999999</v>
      </c>
      <c r="M63" s="18">
        <v>0.1</v>
      </c>
      <c r="N63" s="18">
        <f t="shared" si="6"/>
        <v>30.000000000000004</v>
      </c>
      <c r="O63" s="37">
        <f t="shared" si="4"/>
        <v>0.08</v>
      </c>
      <c r="P63" s="35">
        <f t="shared" si="5"/>
        <v>24</v>
      </c>
    </row>
    <row r="64" spans="1:16" ht="25.5" x14ac:dyDescent="0.2">
      <c r="A64" s="20" t="s">
        <v>374</v>
      </c>
      <c r="B64" s="9" t="s">
        <v>420</v>
      </c>
      <c r="C64" s="9">
        <v>100</v>
      </c>
      <c r="D64" s="18">
        <v>5</v>
      </c>
      <c r="E64" s="18">
        <v>0.35</v>
      </c>
      <c r="F64" s="18">
        <f t="shared" si="0"/>
        <v>175</v>
      </c>
      <c r="G64" s="18">
        <v>0.05</v>
      </c>
      <c r="H64" s="18">
        <f t="shared" si="1"/>
        <v>25</v>
      </c>
      <c r="I64" s="18">
        <v>6.8600000000000008E-2</v>
      </c>
      <c r="J64" s="18">
        <f t="shared" si="2"/>
        <v>34.300000000000004</v>
      </c>
      <c r="K64" s="18">
        <v>0.14000000000000001</v>
      </c>
      <c r="L64" s="18">
        <f t="shared" si="3"/>
        <v>70</v>
      </c>
      <c r="M64" s="18">
        <v>0.17</v>
      </c>
      <c r="N64" s="18">
        <f t="shared" si="6"/>
        <v>85.000000000000014</v>
      </c>
      <c r="O64" s="37">
        <f t="shared" si="4"/>
        <v>0.05</v>
      </c>
      <c r="P64" s="35">
        <f t="shared" si="5"/>
        <v>25</v>
      </c>
    </row>
    <row r="65" spans="1:16" ht="38.25" x14ac:dyDescent="0.2">
      <c r="A65" s="20" t="s">
        <v>373</v>
      </c>
      <c r="B65" s="9" t="s">
        <v>420</v>
      </c>
      <c r="C65" s="9">
        <v>100</v>
      </c>
      <c r="D65" s="18">
        <v>5</v>
      </c>
      <c r="E65" s="18">
        <v>0.26</v>
      </c>
      <c r="F65" s="18">
        <f t="shared" si="0"/>
        <v>130</v>
      </c>
      <c r="G65" s="18">
        <v>0.04</v>
      </c>
      <c r="H65" s="18">
        <f t="shared" si="1"/>
        <v>20</v>
      </c>
      <c r="I65" s="18">
        <v>3.78E-2</v>
      </c>
      <c r="J65" s="18">
        <f t="shared" si="2"/>
        <v>18.899999999999999</v>
      </c>
      <c r="K65" s="18">
        <v>0.08</v>
      </c>
      <c r="L65" s="18">
        <f t="shared" si="3"/>
        <v>40</v>
      </c>
      <c r="M65" s="18">
        <v>0.1</v>
      </c>
      <c r="N65" s="18">
        <f t="shared" si="6"/>
        <v>50</v>
      </c>
      <c r="O65" s="37">
        <f t="shared" si="4"/>
        <v>3.78E-2</v>
      </c>
      <c r="P65" s="35">
        <f t="shared" si="5"/>
        <v>18.900000000000002</v>
      </c>
    </row>
    <row r="66" spans="1:16" ht="25.5" x14ac:dyDescent="0.2">
      <c r="A66" s="20" t="s">
        <v>356</v>
      </c>
      <c r="B66" s="9" t="s">
        <v>420</v>
      </c>
      <c r="C66" s="9">
        <v>100</v>
      </c>
      <c r="D66" s="18">
        <v>1</v>
      </c>
      <c r="E66" s="18">
        <v>1</v>
      </c>
      <c r="F66" s="18">
        <f t="shared" ref="F66:F128" si="7">PRODUCT(E66,D66,C66)</f>
        <v>100</v>
      </c>
      <c r="G66" s="18">
        <v>0.12</v>
      </c>
      <c r="H66" s="18">
        <f t="shared" ref="H66:H129" si="8">PRODUCT(G66,D66,C66)</f>
        <v>12</v>
      </c>
      <c r="I66" s="18">
        <v>4.4800000000000006E-2</v>
      </c>
      <c r="J66" s="18">
        <f t="shared" ref="J66:J129" si="9">PRODUCT(I66,D66,C66)</f>
        <v>4.4800000000000004</v>
      </c>
      <c r="K66" s="18"/>
      <c r="L66" s="18"/>
      <c r="M66" s="18">
        <v>0.16</v>
      </c>
      <c r="N66" s="18">
        <f t="shared" ref="N66:N129" si="10">PRODUCT(M66,D66,C66)</f>
        <v>16</v>
      </c>
      <c r="O66" s="37">
        <f t="shared" ref="O66:O129" si="11">MIN(E66:N66)</f>
        <v>4.4800000000000006E-2</v>
      </c>
      <c r="P66" s="35">
        <f t="shared" ref="P66:P129" si="12">PRODUCT(O66,C66,D66)</f>
        <v>4.4800000000000004</v>
      </c>
    </row>
    <row r="67" spans="1:16" ht="51" x14ac:dyDescent="0.2">
      <c r="A67" s="20" t="s">
        <v>370</v>
      </c>
      <c r="B67" s="9" t="s">
        <v>425</v>
      </c>
      <c r="C67" s="9">
        <v>100</v>
      </c>
      <c r="D67" s="18">
        <v>1</v>
      </c>
      <c r="E67" s="18">
        <v>1</v>
      </c>
      <c r="F67" s="18">
        <f t="shared" si="7"/>
        <v>100</v>
      </c>
      <c r="G67" s="18">
        <v>0.08</v>
      </c>
      <c r="H67" s="18">
        <f t="shared" si="8"/>
        <v>8</v>
      </c>
      <c r="I67" s="18">
        <v>9.2399999999999996E-2</v>
      </c>
      <c r="J67" s="18">
        <f t="shared" si="9"/>
        <v>9.24</v>
      </c>
      <c r="K67" s="18">
        <v>0.22</v>
      </c>
      <c r="L67" s="18">
        <f t="shared" ref="L67:L128" si="13">PRODUCT(K67,D67,C67)</f>
        <v>22</v>
      </c>
      <c r="M67" s="18">
        <v>0.09</v>
      </c>
      <c r="N67" s="18">
        <f t="shared" si="10"/>
        <v>9</v>
      </c>
      <c r="O67" s="37">
        <f t="shared" si="11"/>
        <v>0.08</v>
      </c>
      <c r="P67" s="35">
        <f t="shared" si="12"/>
        <v>8</v>
      </c>
    </row>
    <row r="68" spans="1:16" ht="51" x14ac:dyDescent="0.2">
      <c r="A68" s="20" t="s">
        <v>366</v>
      </c>
      <c r="B68" s="9" t="s">
        <v>425</v>
      </c>
      <c r="C68" s="9">
        <v>100</v>
      </c>
      <c r="D68" s="18">
        <v>1</v>
      </c>
      <c r="E68" s="18">
        <v>1</v>
      </c>
      <c r="F68" s="18">
        <f t="shared" si="7"/>
        <v>100</v>
      </c>
      <c r="G68" s="18">
        <v>0.27</v>
      </c>
      <c r="H68" s="18">
        <f t="shared" si="8"/>
        <v>27</v>
      </c>
      <c r="I68" s="18">
        <v>0.217</v>
      </c>
      <c r="J68" s="18">
        <f t="shared" si="9"/>
        <v>21.7</v>
      </c>
      <c r="K68" s="18">
        <v>0.64</v>
      </c>
      <c r="L68" s="18">
        <f t="shared" si="13"/>
        <v>64</v>
      </c>
      <c r="M68" s="18">
        <v>0.14000000000000001</v>
      </c>
      <c r="N68" s="18">
        <f t="shared" si="10"/>
        <v>14.000000000000002</v>
      </c>
      <c r="O68" s="37">
        <f t="shared" si="11"/>
        <v>0.14000000000000001</v>
      </c>
      <c r="P68" s="35">
        <f t="shared" si="12"/>
        <v>14.000000000000002</v>
      </c>
    </row>
    <row r="69" spans="1:16" ht="38.25" x14ac:dyDescent="0.2">
      <c r="A69" s="20" t="s">
        <v>364</v>
      </c>
      <c r="B69" s="9" t="s">
        <v>425</v>
      </c>
      <c r="C69" s="9">
        <v>100</v>
      </c>
      <c r="D69" s="18">
        <v>1</v>
      </c>
      <c r="E69" s="18">
        <v>1</v>
      </c>
      <c r="F69" s="18">
        <f t="shared" si="7"/>
        <v>100</v>
      </c>
      <c r="G69" s="18"/>
      <c r="H69" s="18"/>
      <c r="I69" s="18">
        <v>4.7599999999999996E-2</v>
      </c>
      <c r="J69" s="18">
        <f t="shared" si="9"/>
        <v>4.76</v>
      </c>
      <c r="K69" s="18">
        <v>0.18</v>
      </c>
      <c r="L69" s="18">
        <f t="shared" si="13"/>
        <v>18</v>
      </c>
      <c r="M69" s="18">
        <v>0.13</v>
      </c>
      <c r="N69" s="18">
        <f t="shared" si="10"/>
        <v>13</v>
      </c>
      <c r="O69" s="37">
        <f t="shared" si="11"/>
        <v>4.7599999999999996E-2</v>
      </c>
      <c r="P69" s="35">
        <f t="shared" si="12"/>
        <v>4.76</v>
      </c>
    </row>
    <row r="70" spans="1:16" ht="38.25" x14ac:dyDescent="0.2">
      <c r="A70" s="20" t="s">
        <v>363</v>
      </c>
      <c r="B70" s="9" t="s">
        <v>425</v>
      </c>
      <c r="C70" s="9">
        <v>100</v>
      </c>
      <c r="D70" s="18">
        <v>1</v>
      </c>
      <c r="E70" s="18">
        <v>1</v>
      </c>
      <c r="F70" s="18">
        <f t="shared" si="7"/>
        <v>100</v>
      </c>
      <c r="G70" s="18"/>
      <c r="H70" s="18"/>
      <c r="I70" s="18">
        <v>4.7599999999999996E-2</v>
      </c>
      <c r="J70" s="18">
        <f t="shared" si="9"/>
        <v>4.76</v>
      </c>
      <c r="K70" s="18">
        <v>0.18</v>
      </c>
      <c r="L70" s="18">
        <f t="shared" si="13"/>
        <v>18</v>
      </c>
      <c r="M70" s="18">
        <v>0.15</v>
      </c>
      <c r="N70" s="18">
        <f t="shared" si="10"/>
        <v>15</v>
      </c>
      <c r="O70" s="37">
        <f t="shared" si="11"/>
        <v>4.7599999999999996E-2</v>
      </c>
      <c r="P70" s="35">
        <f t="shared" si="12"/>
        <v>4.76</v>
      </c>
    </row>
    <row r="71" spans="1:16" ht="38.25" x14ac:dyDescent="0.2">
      <c r="A71" s="20" t="s">
        <v>362</v>
      </c>
      <c r="B71" s="9" t="s">
        <v>425</v>
      </c>
      <c r="C71" s="9">
        <v>100</v>
      </c>
      <c r="D71" s="18">
        <v>1</v>
      </c>
      <c r="E71" s="18">
        <v>1</v>
      </c>
      <c r="F71" s="18">
        <f t="shared" si="7"/>
        <v>100</v>
      </c>
      <c r="G71" s="18"/>
      <c r="H71" s="18"/>
      <c r="I71" s="18">
        <v>5.5999999999999994E-2</v>
      </c>
      <c r="J71" s="18">
        <f t="shared" si="9"/>
        <v>5.6</v>
      </c>
      <c r="K71" s="18">
        <v>0.22</v>
      </c>
      <c r="L71" s="18">
        <f t="shared" si="13"/>
        <v>22</v>
      </c>
      <c r="M71" s="18">
        <v>0.2</v>
      </c>
      <c r="N71" s="18">
        <f t="shared" si="10"/>
        <v>20</v>
      </c>
      <c r="O71" s="37">
        <f t="shared" si="11"/>
        <v>5.5999999999999994E-2</v>
      </c>
      <c r="P71" s="35">
        <f t="shared" si="12"/>
        <v>5.6</v>
      </c>
    </row>
    <row r="72" spans="1:16" ht="51" x14ac:dyDescent="0.2">
      <c r="A72" s="20" t="s">
        <v>372</v>
      </c>
      <c r="B72" s="9" t="s">
        <v>420</v>
      </c>
      <c r="C72" s="9">
        <v>100</v>
      </c>
      <c r="D72" s="18">
        <v>30</v>
      </c>
      <c r="E72" s="18">
        <v>0.15</v>
      </c>
      <c r="F72" s="18">
        <f t="shared" si="7"/>
        <v>450</v>
      </c>
      <c r="G72" s="18">
        <v>0.12</v>
      </c>
      <c r="H72" s="18">
        <f t="shared" si="8"/>
        <v>359.99999999999994</v>
      </c>
      <c r="I72" s="18">
        <v>4.4800000000000006E-2</v>
      </c>
      <c r="J72" s="18">
        <f t="shared" si="9"/>
        <v>134.40000000000003</v>
      </c>
      <c r="K72" s="18">
        <v>7.4999999999999997E-2</v>
      </c>
      <c r="L72" s="18">
        <f t="shared" si="13"/>
        <v>225</v>
      </c>
      <c r="M72" s="18">
        <v>0.06</v>
      </c>
      <c r="N72" s="18">
        <f t="shared" si="10"/>
        <v>179.99999999999997</v>
      </c>
      <c r="O72" s="37">
        <f t="shared" si="11"/>
        <v>4.4800000000000006E-2</v>
      </c>
      <c r="P72" s="35">
        <f t="shared" si="12"/>
        <v>134.4</v>
      </c>
    </row>
    <row r="73" spans="1:16" ht="25.5" x14ac:dyDescent="0.2">
      <c r="A73" s="21" t="s">
        <v>121</v>
      </c>
      <c r="B73" s="9" t="s">
        <v>425</v>
      </c>
      <c r="C73" s="9">
        <v>100</v>
      </c>
      <c r="D73" s="18">
        <v>3</v>
      </c>
      <c r="E73" s="18">
        <v>1</v>
      </c>
      <c r="F73" s="18">
        <f t="shared" si="7"/>
        <v>300</v>
      </c>
      <c r="G73" s="18">
        <v>0.04</v>
      </c>
      <c r="H73" s="18">
        <f t="shared" si="8"/>
        <v>12</v>
      </c>
      <c r="I73" s="18">
        <v>4.3400000000000001E-2</v>
      </c>
      <c r="J73" s="18">
        <f t="shared" si="9"/>
        <v>13.020000000000001</v>
      </c>
      <c r="K73" s="18">
        <v>4.4000000000000004E-2</v>
      </c>
      <c r="L73" s="18">
        <f t="shared" si="13"/>
        <v>13.200000000000001</v>
      </c>
      <c r="M73" s="18">
        <v>0.06</v>
      </c>
      <c r="N73" s="18">
        <f t="shared" si="10"/>
        <v>18</v>
      </c>
      <c r="O73" s="37">
        <f t="shared" si="11"/>
        <v>0.04</v>
      </c>
      <c r="P73" s="35">
        <f t="shared" si="12"/>
        <v>12</v>
      </c>
    </row>
    <row r="74" spans="1:16" x14ac:dyDescent="0.2">
      <c r="A74" s="21" t="s">
        <v>122</v>
      </c>
      <c r="B74" s="9" t="s">
        <v>425</v>
      </c>
      <c r="C74" s="9">
        <v>100</v>
      </c>
      <c r="D74" s="18">
        <v>43</v>
      </c>
      <c r="E74" s="18">
        <v>0.2</v>
      </c>
      <c r="F74" s="18">
        <f t="shared" si="7"/>
        <v>860</v>
      </c>
      <c r="G74" s="18">
        <v>0.04</v>
      </c>
      <c r="H74" s="18">
        <f t="shared" si="8"/>
        <v>172</v>
      </c>
      <c r="I74" s="18">
        <v>4.3400000000000001E-2</v>
      </c>
      <c r="J74" s="18">
        <f t="shared" si="9"/>
        <v>186.62</v>
      </c>
      <c r="K74" s="18">
        <v>3.7499999999999999E-2</v>
      </c>
      <c r="L74" s="18">
        <f t="shared" si="13"/>
        <v>161.25</v>
      </c>
      <c r="M74" s="18">
        <v>0.03</v>
      </c>
      <c r="N74" s="18">
        <f t="shared" si="10"/>
        <v>129</v>
      </c>
      <c r="O74" s="37">
        <f t="shared" si="11"/>
        <v>0.03</v>
      </c>
      <c r="P74" s="35">
        <f t="shared" si="12"/>
        <v>129</v>
      </c>
    </row>
    <row r="75" spans="1:16" x14ac:dyDescent="0.2">
      <c r="A75" s="21" t="s">
        <v>123</v>
      </c>
      <c r="B75" s="9" t="s">
        <v>425</v>
      </c>
      <c r="C75" s="9">
        <v>100</v>
      </c>
      <c r="D75" s="18">
        <v>288</v>
      </c>
      <c r="E75" s="18">
        <v>0.2</v>
      </c>
      <c r="F75" s="18">
        <f t="shared" si="7"/>
        <v>5760</v>
      </c>
      <c r="G75" s="18">
        <v>0.04</v>
      </c>
      <c r="H75" s="18">
        <f t="shared" si="8"/>
        <v>1152</v>
      </c>
      <c r="I75" s="18">
        <v>4.3400000000000001E-2</v>
      </c>
      <c r="J75" s="18">
        <f t="shared" si="9"/>
        <v>1249.92</v>
      </c>
      <c r="K75" s="18">
        <v>3.7499999999999999E-2</v>
      </c>
      <c r="L75" s="18">
        <f t="shared" si="13"/>
        <v>1080</v>
      </c>
      <c r="M75" s="18">
        <v>0.03</v>
      </c>
      <c r="N75" s="18">
        <f t="shared" si="10"/>
        <v>864</v>
      </c>
      <c r="O75" s="37">
        <f t="shared" si="11"/>
        <v>0.03</v>
      </c>
      <c r="P75" s="35">
        <f t="shared" si="12"/>
        <v>864</v>
      </c>
    </row>
    <row r="76" spans="1:16" x14ac:dyDescent="0.2">
      <c r="A76" s="21" t="s">
        <v>124</v>
      </c>
      <c r="B76" s="9" t="s">
        <v>425</v>
      </c>
      <c r="C76" s="9">
        <v>100</v>
      </c>
      <c r="D76" s="18">
        <v>191</v>
      </c>
      <c r="E76" s="18">
        <v>0.2</v>
      </c>
      <c r="F76" s="18">
        <f t="shared" si="7"/>
        <v>3820.0000000000005</v>
      </c>
      <c r="G76" s="18">
        <v>0.04</v>
      </c>
      <c r="H76" s="18">
        <f t="shared" si="8"/>
        <v>764</v>
      </c>
      <c r="I76" s="18">
        <v>4.3400000000000001E-2</v>
      </c>
      <c r="J76" s="18">
        <f t="shared" si="9"/>
        <v>828.94</v>
      </c>
      <c r="K76" s="18">
        <v>3.7499999999999999E-2</v>
      </c>
      <c r="L76" s="18">
        <f t="shared" si="13"/>
        <v>716.25</v>
      </c>
      <c r="M76" s="18">
        <v>0.03</v>
      </c>
      <c r="N76" s="18">
        <f t="shared" si="10"/>
        <v>573</v>
      </c>
      <c r="O76" s="37">
        <f t="shared" si="11"/>
        <v>0.03</v>
      </c>
      <c r="P76" s="35">
        <f t="shared" si="12"/>
        <v>573</v>
      </c>
    </row>
    <row r="77" spans="1:16" x14ac:dyDescent="0.2">
      <c r="A77" s="22" t="s">
        <v>125</v>
      </c>
      <c r="B77" s="9" t="s">
        <v>425</v>
      </c>
      <c r="C77" s="9">
        <v>100</v>
      </c>
      <c r="D77" s="18">
        <v>83</v>
      </c>
      <c r="E77" s="18">
        <v>0.2</v>
      </c>
      <c r="F77" s="18">
        <f t="shared" si="7"/>
        <v>1660.0000000000002</v>
      </c>
      <c r="G77" s="18">
        <v>0.05</v>
      </c>
      <c r="H77" s="18">
        <f t="shared" si="8"/>
        <v>415.00000000000006</v>
      </c>
      <c r="I77" s="18">
        <v>4.3400000000000001E-2</v>
      </c>
      <c r="J77" s="18">
        <f t="shared" si="9"/>
        <v>360.22</v>
      </c>
      <c r="K77" s="18">
        <v>3.7499999999999999E-2</v>
      </c>
      <c r="L77" s="18">
        <f t="shared" si="13"/>
        <v>311.25</v>
      </c>
      <c r="M77" s="18">
        <v>0.03</v>
      </c>
      <c r="N77" s="18">
        <f t="shared" si="10"/>
        <v>248.99999999999997</v>
      </c>
      <c r="O77" s="37">
        <f t="shared" si="11"/>
        <v>0.03</v>
      </c>
      <c r="P77" s="35">
        <f t="shared" si="12"/>
        <v>249</v>
      </c>
    </row>
    <row r="78" spans="1:16" ht="25.5" x14ac:dyDescent="0.2">
      <c r="A78" s="21" t="s">
        <v>126</v>
      </c>
      <c r="B78" s="9" t="s">
        <v>425</v>
      </c>
      <c r="C78" s="9">
        <v>100</v>
      </c>
      <c r="D78" s="18">
        <v>4</v>
      </c>
      <c r="E78" s="18"/>
      <c r="F78" s="18"/>
      <c r="G78" s="18">
        <v>0.02</v>
      </c>
      <c r="H78" s="18">
        <f t="shared" si="8"/>
        <v>8</v>
      </c>
      <c r="I78" s="18">
        <v>2.7999999999999997E-2</v>
      </c>
      <c r="J78" s="18">
        <f t="shared" si="9"/>
        <v>11.2</v>
      </c>
      <c r="K78" s="18">
        <v>3.9E-2</v>
      </c>
      <c r="L78" s="18">
        <f t="shared" si="13"/>
        <v>15.6</v>
      </c>
      <c r="M78" s="18">
        <v>0.03</v>
      </c>
      <c r="N78" s="18">
        <f t="shared" si="10"/>
        <v>12</v>
      </c>
      <c r="O78" s="37">
        <f t="shared" si="11"/>
        <v>0.02</v>
      </c>
      <c r="P78" s="35">
        <f t="shared" si="12"/>
        <v>8</v>
      </c>
    </row>
    <row r="79" spans="1:16" ht="25.5" x14ac:dyDescent="0.2">
      <c r="A79" s="21" t="s">
        <v>127</v>
      </c>
      <c r="B79" s="9" t="s">
        <v>425</v>
      </c>
      <c r="C79" s="9">
        <v>100</v>
      </c>
      <c r="D79" s="18">
        <v>3</v>
      </c>
      <c r="E79" s="18"/>
      <c r="F79" s="18"/>
      <c r="G79" s="18">
        <v>0.02</v>
      </c>
      <c r="H79" s="18">
        <f t="shared" si="8"/>
        <v>6</v>
      </c>
      <c r="I79" s="18">
        <v>2.7999999999999997E-2</v>
      </c>
      <c r="J79" s="18">
        <f t="shared" si="9"/>
        <v>8.3999999999999986</v>
      </c>
      <c r="K79" s="18">
        <v>3.9E-2</v>
      </c>
      <c r="L79" s="18">
        <f t="shared" si="13"/>
        <v>11.7</v>
      </c>
      <c r="M79" s="18">
        <v>0.03</v>
      </c>
      <c r="N79" s="18">
        <f t="shared" si="10"/>
        <v>9</v>
      </c>
      <c r="O79" s="37">
        <f t="shared" si="11"/>
        <v>0.02</v>
      </c>
      <c r="P79" s="35">
        <f t="shared" si="12"/>
        <v>6</v>
      </c>
    </row>
    <row r="80" spans="1:16" ht="25.5" x14ac:dyDescent="0.2">
      <c r="A80" s="23" t="s">
        <v>15</v>
      </c>
      <c r="B80" s="9" t="s">
        <v>420</v>
      </c>
      <c r="C80" s="9">
        <v>1</v>
      </c>
      <c r="D80" s="18">
        <v>11</v>
      </c>
      <c r="E80" s="18">
        <v>2.2999999999999998</v>
      </c>
      <c r="F80" s="18">
        <f t="shared" si="7"/>
        <v>25.299999999999997</v>
      </c>
      <c r="G80" s="18">
        <v>5.69</v>
      </c>
      <c r="H80" s="18">
        <f t="shared" si="8"/>
        <v>62.59</v>
      </c>
      <c r="I80" s="18">
        <v>0.91</v>
      </c>
      <c r="J80" s="18">
        <f t="shared" si="9"/>
        <v>10.01</v>
      </c>
      <c r="K80" s="18">
        <v>1.8699999999999999</v>
      </c>
      <c r="L80" s="18">
        <f t="shared" si="13"/>
        <v>20.57</v>
      </c>
      <c r="M80" s="18">
        <v>2.5499999999999998</v>
      </c>
      <c r="N80" s="18">
        <f t="shared" si="10"/>
        <v>28.049999999999997</v>
      </c>
      <c r="O80" s="37">
        <f t="shared" si="11"/>
        <v>0.91</v>
      </c>
      <c r="P80" s="35">
        <f t="shared" si="12"/>
        <v>10.01</v>
      </c>
    </row>
    <row r="81" spans="1:16" x14ac:dyDescent="0.2">
      <c r="A81" s="23" t="s">
        <v>20</v>
      </c>
      <c r="B81" s="9" t="s">
        <v>420</v>
      </c>
      <c r="C81" s="9">
        <v>1</v>
      </c>
      <c r="D81" s="18">
        <v>5</v>
      </c>
      <c r="E81" s="18">
        <v>45</v>
      </c>
      <c r="F81" s="18">
        <f t="shared" si="7"/>
        <v>225</v>
      </c>
      <c r="G81" s="18">
        <v>5.97</v>
      </c>
      <c r="H81" s="18">
        <f t="shared" si="8"/>
        <v>29.849999999999998</v>
      </c>
      <c r="I81" s="18">
        <v>18.2</v>
      </c>
      <c r="J81" s="18">
        <f t="shared" si="9"/>
        <v>91</v>
      </c>
      <c r="K81" s="18">
        <v>30</v>
      </c>
      <c r="L81" s="18">
        <f t="shared" si="13"/>
        <v>150</v>
      </c>
      <c r="M81" s="18">
        <v>16.440000000000001</v>
      </c>
      <c r="N81" s="18">
        <f t="shared" si="10"/>
        <v>82.2</v>
      </c>
      <c r="O81" s="37">
        <f t="shared" si="11"/>
        <v>5.97</v>
      </c>
      <c r="P81" s="35">
        <f t="shared" si="12"/>
        <v>29.849999999999998</v>
      </c>
    </row>
    <row r="82" spans="1:16" x14ac:dyDescent="0.2">
      <c r="A82" s="23" t="s">
        <v>21</v>
      </c>
      <c r="B82" s="9" t="s">
        <v>420</v>
      </c>
      <c r="C82" s="9">
        <v>1</v>
      </c>
      <c r="D82" s="18">
        <v>1</v>
      </c>
      <c r="E82" s="18">
        <v>80</v>
      </c>
      <c r="F82" s="18">
        <f t="shared" si="7"/>
        <v>80</v>
      </c>
      <c r="G82" s="18">
        <v>9.9499999999999993</v>
      </c>
      <c r="H82" s="18">
        <f t="shared" si="8"/>
        <v>9.9499999999999993</v>
      </c>
      <c r="I82" s="18">
        <v>33.6</v>
      </c>
      <c r="J82" s="18">
        <f t="shared" si="9"/>
        <v>33.6</v>
      </c>
      <c r="K82" s="18">
        <v>59</v>
      </c>
      <c r="L82" s="18">
        <f t="shared" si="13"/>
        <v>59</v>
      </c>
      <c r="M82" s="18">
        <v>25.15</v>
      </c>
      <c r="N82" s="18">
        <f t="shared" si="10"/>
        <v>25.15</v>
      </c>
      <c r="O82" s="37">
        <f t="shared" si="11"/>
        <v>9.9499999999999993</v>
      </c>
      <c r="P82" s="35">
        <f t="shared" si="12"/>
        <v>9.9499999999999993</v>
      </c>
    </row>
    <row r="83" spans="1:16" x14ac:dyDescent="0.2">
      <c r="A83" s="23" t="s">
        <v>22</v>
      </c>
      <c r="B83" s="9" t="s">
        <v>420</v>
      </c>
      <c r="C83" s="9">
        <v>1</v>
      </c>
      <c r="D83" s="18">
        <v>1</v>
      </c>
      <c r="E83" s="18"/>
      <c r="F83" s="18"/>
      <c r="G83" s="18">
        <v>3.76</v>
      </c>
      <c r="H83" s="18">
        <f t="shared" si="8"/>
        <v>3.76</v>
      </c>
      <c r="I83" s="18">
        <v>12.6</v>
      </c>
      <c r="J83" s="18">
        <f t="shared" si="9"/>
        <v>12.6</v>
      </c>
      <c r="K83" s="18">
        <v>26</v>
      </c>
      <c r="L83" s="18">
        <f t="shared" si="13"/>
        <v>26</v>
      </c>
      <c r="M83" s="18">
        <v>11.94</v>
      </c>
      <c r="N83" s="18">
        <f t="shared" si="10"/>
        <v>11.94</v>
      </c>
      <c r="O83" s="37">
        <f t="shared" si="11"/>
        <v>3.76</v>
      </c>
      <c r="P83" s="35">
        <f t="shared" si="12"/>
        <v>3.76</v>
      </c>
    </row>
    <row r="84" spans="1:16" x14ac:dyDescent="0.2">
      <c r="A84" s="23" t="s">
        <v>23</v>
      </c>
      <c r="B84" s="9" t="s">
        <v>420</v>
      </c>
      <c r="C84" s="9">
        <v>1</v>
      </c>
      <c r="D84" s="18">
        <v>1</v>
      </c>
      <c r="E84" s="18">
        <v>41</v>
      </c>
      <c r="F84" s="18">
        <f t="shared" si="7"/>
        <v>41</v>
      </c>
      <c r="G84" s="18">
        <v>4.99</v>
      </c>
      <c r="H84" s="18">
        <f t="shared" si="8"/>
        <v>4.99</v>
      </c>
      <c r="I84" s="18">
        <v>16.8</v>
      </c>
      <c r="J84" s="18">
        <f t="shared" si="9"/>
        <v>16.8</v>
      </c>
      <c r="K84" s="18">
        <v>31.2</v>
      </c>
      <c r="L84" s="18">
        <f t="shared" si="13"/>
        <v>31.2</v>
      </c>
      <c r="M84" s="18">
        <v>13.05</v>
      </c>
      <c r="N84" s="18">
        <f t="shared" si="10"/>
        <v>13.05</v>
      </c>
      <c r="O84" s="37">
        <f t="shared" si="11"/>
        <v>4.99</v>
      </c>
      <c r="P84" s="35">
        <f t="shared" si="12"/>
        <v>4.99</v>
      </c>
    </row>
    <row r="85" spans="1:16" ht="25.5" x14ac:dyDescent="0.2">
      <c r="A85" s="24" t="s">
        <v>24</v>
      </c>
      <c r="B85" s="9" t="s">
        <v>420</v>
      </c>
      <c r="C85" s="9">
        <v>1</v>
      </c>
      <c r="D85" s="18">
        <v>2</v>
      </c>
      <c r="E85" s="18">
        <v>25</v>
      </c>
      <c r="F85" s="18">
        <f t="shared" si="7"/>
        <v>50</v>
      </c>
      <c r="G85" s="18">
        <v>5.21</v>
      </c>
      <c r="H85" s="18">
        <f t="shared" si="8"/>
        <v>10.42</v>
      </c>
      <c r="I85" s="18">
        <v>10.36</v>
      </c>
      <c r="J85" s="18">
        <f t="shared" si="9"/>
        <v>20.72</v>
      </c>
      <c r="K85" s="18">
        <v>17.45</v>
      </c>
      <c r="L85" s="18">
        <f t="shared" si="13"/>
        <v>34.9</v>
      </c>
      <c r="M85" s="18">
        <v>9.42</v>
      </c>
      <c r="N85" s="18">
        <f t="shared" si="10"/>
        <v>18.84</v>
      </c>
      <c r="O85" s="37">
        <f t="shared" si="11"/>
        <v>5.21</v>
      </c>
      <c r="P85" s="35">
        <f t="shared" si="12"/>
        <v>10.42</v>
      </c>
    </row>
    <row r="86" spans="1:16" x14ac:dyDescent="0.2">
      <c r="A86" s="23" t="s">
        <v>26</v>
      </c>
      <c r="B86" s="11" t="s">
        <v>427</v>
      </c>
      <c r="C86" s="11">
        <v>454</v>
      </c>
      <c r="D86" s="18">
        <v>1</v>
      </c>
      <c r="E86" s="18">
        <v>0.04</v>
      </c>
      <c r="F86" s="18">
        <f t="shared" si="7"/>
        <v>18.16</v>
      </c>
      <c r="G86" s="18">
        <v>0.05</v>
      </c>
      <c r="H86" s="18">
        <f t="shared" si="8"/>
        <v>22.700000000000003</v>
      </c>
      <c r="I86" s="18">
        <v>3.079295154185022E-2</v>
      </c>
      <c r="J86" s="18">
        <f t="shared" si="9"/>
        <v>13.98</v>
      </c>
      <c r="K86" s="18">
        <v>0.03</v>
      </c>
      <c r="L86" s="18">
        <f t="shared" si="13"/>
        <v>13.62</v>
      </c>
      <c r="M86" s="18">
        <v>4.57</v>
      </c>
      <c r="N86" s="18">
        <f t="shared" si="10"/>
        <v>2074.7800000000002</v>
      </c>
      <c r="O86" s="37">
        <f t="shared" si="11"/>
        <v>0.03</v>
      </c>
      <c r="P86" s="35">
        <f t="shared" si="12"/>
        <v>13.62</v>
      </c>
    </row>
    <row r="87" spans="1:16" ht="25.5" x14ac:dyDescent="0.2">
      <c r="A87" s="23" t="s">
        <v>27</v>
      </c>
      <c r="B87" s="11" t="s">
        <v>428</v>
      </c>
      <c r="C87" s="11">
        <v>1</v>
      </c>
      <c r="D87" s="18">
        <v>2</v>
      </c>
      <c r="E87" s="18"/>
      <c r="F87" s="18"/>
      <c r="G87" s="18"/>
      <c r="H87" s="18"/>
      <c r="I87" s="18">
        <v>324.8</v>
      </c>
      <c r="J87" s="18">
        <f t="shared" si="9"/>
        <v>649.6</v>
      </c>
      <c r="K87" s="18"/>
      <c r="L87" s="18"/>
      <c r="M87" s="18">
        <v>7.5</v>
      </c>
      <c r="N87" s="18">
        <f t="shared" si="10"/>
        <v>15</v>
      </c>
      <c r="O87" s="37">
        <f t="shared" si="11"/>
        <v>7.5</v>
      </c>
      <c r="P87" s="35">
        <f t="shared" si="12"/>
        <v>15</v>
      </c>
    </row>
    <row r="88" spans="1:16" ht="25.5" x14ac:dyDescent="0.2">
      <c r="A88" s="23" t="s">
        <v>28</v>
      </c>
      <c r="B88" s="11" t="s">
        <v>429</v>
      </c>
      <c r="C88" s="11">
        <v>10</v>
      </c>
      <c r="D88" s="18">
        <v>1</v>
      </c>
      <c r="E88" s="18"/>
      <c r="F88" s="18"/>
      <c r="G88" s="18"/>
      <c r="H88" s="18"/>
      <c r="I88" s="18">
        <v>4.9000000000000004</v>
      </c>
      <c r="J88" s="18">
        <f t="shared" si="9"/>
        <v>49</v>
      </c>
      <c r="K88" s="18"/>
      <c r="L88" s="18"/>
      <c r="M88" s="18">
        <v>0.34</v>
      </c>
      <c r="N88" s="18">
        <f t="shared" si="10"/>
        <v>3.4000000000000004</v>
      </c>
      <c r="O88" s="37">
        <f t="shared" si="11"/>
        <v>0.34</v>
      </c>
      <c r="P88" s="35">
        <f t="shared" si="12"/>
        <v>3.4000000000000004</v>
      </c>
    </row>
    <row r="89" spans="1:16" ht="25.5" x14ac:dyDescent="0.2">
      <c r="A89" s="23" t="s">
        <v>45</v>
      </c>
      <c r="B89" s="9" t="s">
        <v>425</v>
      </c>
      <c r="C89" s="9">
        <v>10</v>
      </c>
      <c r="D89" s="18">
        <v>5</v>
      </c>
      <c r="E89" s="18">
        <v>52</v>
      </c>
      <c r="F89" s="18">
        <f t="shared" si="7"/>
        <v>2600</v>
      </c>
      <c r="G89" s="18">
        <v>6.64</v>
      </c>
      <c r="H89" s="18">
        <f t="shared" si="8"/>
        <v>331.99999999999994</v>
      </c>
      <c r="I89" s="18">
        <v>9.24</v>
      </c>
      <c r="J89" s="18">
        <f t="shared" si="9"/>
        <v>462</v>
      </c>
      <c r="K89" s="18">
        <v>9.5</v>
      </c>
      <c r="L89" s="18">
        <f t="shared" si="13"/>
        <v>475</v>
      </c>
      <c r="M89" s="18">
        <v>4.3</v>
      </c>
      <c r="N89" s="18">
        <f t="shared" si="10"/>
        <v>215</v>
      </c>
      <c r="O89" s="37">
        <f t="shared" si="11"/>
        <v>4.3</v>
      </c>
      <c r="P89" s="35">
        <f t="shared" si="12"/>
        <v>215</v>
      </c>
    </row>
    <row r="90" spans="1:16" ht="25.5" x14ac:dyDescent="0.2">
      <c r="A90" s="23" t="s">
        <v>46</v>
      </c>
      <c r="B90" s="9" t="s">
        <v>425</v>
      </c>
      <c r="C90" s="9">
        <v>100</v>
      </c>
      <c r="D90" s="18">
        <v>1</v>
      </c>
      <c r="E90" s="18"/>
      <c r="F90" s="18"/>
      <c r="G90" s="18">
        <v>0.63</v>
      </c>
      <c r="H90" s="18">
        <f t="shared" si="8"/>
        <v>63</v>
      </c>
      <c r="I90" s="18">
        <v>0.59499999999999997</v>
      </c>
      <c r="J90" s="18">
        <f t="shared" si="9"/>
        <v>59.5</v>
      </c>
      <c r="K90" s="18"/>
      <c r="L90" s="18"/>
      <c r="M90" s="18">
        <v>0.51</v>
      </c>
      <c r="N90" s="18">
        <f t="shared" si="10"/>
        <v>51</v>
      </c>
      <c r="O90" s="37">
        <f t="shared" si="11"/>
        <v>0.51</v>
      </c>
      <c r="P90" s="35">
        <f t="shared" si="12"/>
        <v>51</v>
      </c>
    </row>
    <row r="91" spans="1:16" ht="25.5" x14ac:dyDescent="0.2">
      <c r="A91" s="23" t="s">
        <v>47</v>
      </c>
      <c r="B91" s="9" t="s">
        <v>425</v>
      </c>
      <c r="C91" s="9">
        <v>100</v>
      </c>
      <c r="D91" s="18">
        <v>1</v>
      </c>
      <c r="E91" s="18"/>
      <c r="F91" s="18"/>
      <c r="G91" s="18">
        <v>0.75</v>
      </c>
      <c r="H91" s="18">
        <f t="shared" si="8"/>
        <v>75</v>
      </c>
      <c r="I91" s="18">
        <v>0.434</v>
      </c>
      <c r="J91" s="18">
        <f t="shared" si="9"/>
        <v>43.4</v>
      </c>
      <c r="K91" s="18"/>
      <c r="L91" s="18"/>
      <c r="M91" s="18">
        <v>0.56999999999999995</v>
      </c>
      <c r="N91" s="18">
        <f t="shared" si="10"/>
        <v>56.999999999999993</v>
      </c>
      <c r="O91" s="37">
        <f t="shared" si="11"/>
        <v>0.434</v>
      </c>
      <c r="P91" s="35">
        <f t="shared" si="12"/>
        <v>43.4</v>
      </c>
    </row>
    <row r="92" spans="1:16" ht="25.5" x14ac:dyDescent="0.2">
      <c r="A92" s="23" t="s">
        <v>48</v>
      </c>
      <c r="B92" s="9" t="s">
        <v>425</v>
      </c>
      <c r="C92" s="9">
        <v>100</v>
      </c>
      <c r="D92" s="18">
        <v>2</v>
      </c>
      <c r="E92" s="18"/>
      <c r="F92" s="18"/>
      <c r="G92" s="18">
        <v>0.55000000000000004</v>
      </c>
      <c r="H92" s="18">
        <f t="shared" si="8"/>
        <v>110.00000000000001</v>
      </c>
      <c r="I92" s="18">
        <v>0.315</v>
      </c>
      <c r="J92" s="18">
        <f t="shared" si="9"/>
        <v>63</v>
      </c>
      <c r="K92" s="18"/>
      <c r="L92" s="18"/>
      <c r="M92" s="18">
        <v>0.55000000000000004</v>
      </c>
      <c r="N92" s="18">
        <f t="shared" si="10"/>
        <v>110.00000000000001</v>
      </c>
      <c r="O92" s="37">
        <f t="shared" si="11"/>
        <v>0.315</v>
      </c>
      <c r="P92" s="35">
        <f t="shared" si="12"/>
        <v>63</v>
      </c>
    </row>
    <row r="93" spans="1:16" ht="25.5" x14ac:dyDescent="0.2">
      <c r="A93" s="23" t="s">
        <v>49</v>
      </c>
      <c r="B93" s="9" t="s">
        <v>425</v>
      </c>
      <c r="C93" s="9">
        <v>5</v>
      </c>
      <c r="D93" s="18">
        <v>3</v>
      </c>
      <c r="E93" s="18">
        <v>66.5</v>
      </c>
      <c r="F93" s="18">
        <f t="shared" si="7"/>
        <v>997.5</v>
      </c>
      <c r="G93" s="18">
        <v>29.93</v>
      </c>
      <c r="H93" s="18">
        <f t="shared" si="8"/>
        <v>448.94999999999993</v>
      </c>
      <c r="I93" s="18">
        <v>10.5</v>
      </c>
      <c r="J93" s="18">
        <f t="shared" si="9"/>
        <v>157.5</v>
      </c>
      <c r="K93" s="18">
        <v>37.200000000000003</v>
      </c>
      <c r="L93" s="18">
        <f t="shared" si="13"/>
        <v>558</v>
      </c>
      <c r="M93" s="18">
        <v>10.89</v>
      </c>
      <c r="N93" s="18">
        <f t="shared" si="10"/>
        <v>163.35000000000002</v>
      </c>
      <c r="O93" s="37">
        <f t="shared" si="11"/>
        <v>10.5</v>
      </c>
      <c r="P93" s="35">
        <f t="shared" si="12"/>
        <v>157.5</v>
      </c>
    </row>
    <row r="94" spans="1:16" ht="25.5" x14ac:dyDescent="0.2">
      <c r="A94" s="23" t="s">
        <v>50</v>
      </c>
      <c r="B94" s="9" t="s">
        <v>425</v>
      </c>
      <c r="C94" s="9">
        <v>5</v>
      </c>
      <c r="D94" s="18">
        <v>3</v>
      </c>
      <c r="E94" s="18">
        <v>56.4</v>
      </c>
      <c r="F94" s="18">
        <f t="shared" si="7"/>
        <v>846</v>
      </c>
      <c r="G94" s="18">
        <v>29.47</v>
      </c>
      <c r="H94" s="18">
        <f t="shared" si="8"/>
        <v>442.04999999999995</v>
      </c>
      <c r="I94" s="18">
        <v>12.18</v>
      </c>
      <c r="J94" s="18">
        <f t="shared" si="9"/>
        <v>182.7</v>
      </c>
      <c r="K94" s="18">
        <v>31</v>
      </c>
      <c r="L94" s="18">
        <f t="shared" si="13"/>
        <v>465</v>
      </c>
      <c r="M94" s="18">
        <v>10.89</v>
      </c>
      <c r="N94" s="18">
        <f t="shared" si="10"/>
        <v>163.35000000000002</v>
      </c>
      <c r="O94" s="37">
        <f t="shared" si="11"/>
        <v>10.89</v>
      </c>
      <c r="P94" s="35">
        <f t="shared" si="12"/>
        <v>163.35000000000002</v>
      </c>
    </row>
    <row r="95" spans="1:16" ht="25.5" x14ac:dyDescent="0.2">
      <c r="A95" s="23" t="s">
        <v>51</v>
      </c>
      <c r="B95" s="9" t="s">
        <v>425</v>
      </c>
      <c r="C95" s="9">
        <v>6</v>
      </c>
      <c r="D95" s="18">
        <v>3</v>
      </c>
      <c r="E95" s="18">
        <v>56.4</v>
      </c>
      <c r="F95" s="18">
        <f t="shared" si="7"/>
        <v>1015.1999999999999</v>
      </c>
      <c r="G95" s="18">
        <v>30.2</v>
      </c>
      <c r="H95" s="18">
        <f t="shared" si="8"/>
        <v>543.59999999999991</v>
      </c>
      <c r="I95" s="18">
        <v>15.12</v>
      </c>
      <c r="J95" s="18">
        <f t="shared" si="9"/>
        <v>272.15999999999997</v>
      </c>
      <c r="K95" s="18">
        <v>32.200000000000003</v>
      </c>
      <c r="L95" s="18">
        <f t="shared" si="13"/>
        <v>579.6</v>
      </c>
      <c r="M95" s="18">
        <v>10.89</v>
      </c>
      <c r="N95" s="18">
        <f t="shared" si="10"/>
        <v>196.02</v>
      </c>
      <c r="O95" s="37">
        <f t="shared" si="11"/>
        <v>10.89</v>
      </c>
      <c r="P95" s="35">
        <f t="shared" si="12"/>
        <v>196.02</v>
      </c>
    </row>
    <row r="96" spans="1:16" ht="25.5" x14ac:dyDescent="0.2">
      <c r="A96" s="24" t="s">
        <v>65</v>
      </c>
      <c r="B96" s="9" t="s">
        <v>425</v>
      </c>
      <c r="C96" s="9">
        <v>1</v>
      </c>
      <c r="D96" s="18">
        <v>1</v>
      </c>
      <c r="E96" s="18">
        <v>11</v>
      </c>
      <c r="F96" s="18">
        <f t="shared" si="7"/>
        <v>11</v>
      </c>
      <c r="G96" s="18">
        <v>5.95</v>
      </c>
      <c r="H96" s="18">
        <f t="shared" si="8"/>
        <v>5.95</v>
      </c>
      <c r="I96" s="18">
        <v>11.2</v>
      </c>
      <c r="J96" s="18">
        <f t="shared" si="9"/>
        <v>11.2</v>
      </c>
      <c r="K96" s="18">
        <v>47</v>
      </c>
      <c r="L96" s="18">
        <f t="shared" si="13"/>
        <v>47</v>
      </c>
      <c r="M96" s="18">
        <v>11.2</v>
      </c>
      <c r="N96" s="18">
        <f t="shared" si="10"/>
        <v>11.2</v>
      </c>
      <c r="O96" s="37">
        <f t="shared" si="11"/>
        <v>5.95</v>
      </c>
      <c r="P96" s="35">
        <f t="shared" si="12"/>
        <v>5.95</v>
      </c>
    </row>
    <row r="97" spans="1:16" x14ac:dyDescent="0.2">
      <c r="A97" s="23" t="s">
        <v>66</v>
      </c>
      <c r="B97" s="9" t="s">
        <v>425</v>
      </c>
      <c r="C97" s="9">
        <v>1</v>
      </c>
      <c r="D97" s="18">
        <v>1</v>
      </c>
      <c r="E97" s="18">
        <v>65</v>
      </c>
      <c r="F97" s="18">
        <f t="shared" si="7"/>
        <v>65</v>
      </c>
      <c r="G97" s="18">
        <v>15.76</v>
      </c>
      <c r="H97" s="18">
        <f t="shared" si="8"/>
        <v>15.76</v>
      </c>
      <c r="I97" s="18">
        <v>7.7</v>
      </c>
      <c r="J97" s="18">
        <f t="shared" si="9"/>
        <v>7.7</v>
      </c>
      <c r="K97" s="18">
        <v>32.6</v>
      </c>
      <c r="L97" s="18">
        <f t="shared" si="13"/>
        <v>32.6</v>
      </c>
      <c r="M97" s="18">
        <v>12.25</v>
      </c>
      <c r="N97" s="18">
        <f t="shared" si="10"/>
        <v>12.25</v>
      </c>
      <c r="O97" s="37">
        <f t="shared" si="11"/>
        <v>7.7</v>
      </c>
      <c r="P97" s="35">
        <f t="shared" si="12"/>
        <v>7.7</v>
      </c>
    </row>
    <row r="98" spans="1:16" ht="25.5" x14ac:dyDescent="0.2">
      <c r="A98" s="24" t="s">
        <v>67</v>
      </c>
      <c r="B98" s="9" t="s">
        <v>425</v>
      </c>
      <c r="C98" s="9">
        <v>1</v>
      </c>
      <c r="D98" s="18">
        <v>1</v>
      </c>
      <c r="E98" s="18">
        <v>22</v>
      </c>
      <c r="F98" s="18">
        <f t="shared" si="7"/>
        <v>22</v>
      </c>
      <c r="G98" s="18">
        <v>5.84</v>
      </c>
      <c r="H98" s="18">
        <f t="shared" si="8"/>
        <v>5.84</v>
      </c>
      <c r="I98" s="18">
        <v>3.64</v>
      </c>
      <c r="J98" s="18">
        <f t="shared" si="9"/>
        <v>3.64</v>
      </c>
      <c r="K98" s="18">
        <v>11</v>
      </c>
      <c r="L98" s="18">
        <f t="shared" si="13"/>
        <v>11</v>
      </c>
      <c r="M98" s="18">
        <v>4.96</v>
      </c>
      <c r="N98" s="18">
        <f t="shared" si="10"/>
        <v>4.96</v>
      </c>
      <c r="O98" s="37">
        <f t="shared" si="11"/>
        <v>3.64</v>
      </c>
      <c r="P98" s="35">
        <f t="shared" si="12"/>
        <v>3.64</v>
      </c>
    </row>
    <row r="99" spans="1:16" ht="25.5" x14ac:dyDescent="0.2">
      <c r="A99" s="24" t="s">
        <v>68</v>
      </c>
      <c r="B99" s="9" t="s">
        <v>425</v>
      </c>
      <c r="C99" s="9">
        <v>1</v>
      </c>
      <c r="D99" s="18">
        <v>1</v>
      </c>
      <c r="E99" s="18">
        <v>35</v>
      </c>
      <c r="F99" s="18">
        <f t="shared" si="7"/>
        <v>35</v>
      </c>
      <c r="G99" s="18">
        <v>10.199999999999999</v>
      </c>
      <c r="H99" s="18">
        <f t="shared" si="8"/>
        <v>10.199999999999999</v>
      </c>
      <c r="I99" s="18">
        <v>5.6</v>
      </c>
      <c r="J99" s="18">
        <f t="shared" si="9"/>
        <v>5.6</v>
      </c>
      <c r="K99" s="18">
        <v>17.989999999999998</v>
      </c>
      <c r="L99" s="18">
        <f t="shared" si="13"/>
        <v>17.989999999999998</v>
      </c>
      <c r="M99" s="18">
        <v>6.87</v>
      </c>
      <c r="N99" s="18">
        <f t="shared" si="10"/>
        <v>6.87</v>
      </c>
      <c r="O99" s="37">
        <f t="shared" si="11"/>
        <v>5.6</v>
      </c>
      <c r="P99" s="35">
        <f t="shared" si="12"/>
        <v>5.6</v>
      </c>
    </row>
    <row r="100" spans="1:16" x14ac:dyDescent="0.2">
      <c r="A100" s="24" t="s">
        <v>69</v>
      </c>
      <c r="B100" s="9" t="s">
        <v>425</v>
      </c>
      <c r="C100" s="9">
        <v>1</v>
      </c>
      <c r="D100" s="18">
        <v>3</v>
      </c>
      <c r="E100" s="18">
        <v>18</v>
      </c>
      <c r="F100" s="18">
        <f t="shared" si="7"/>
        <v>54</v>
      </c>
      <c r="G100" s="18">
        <v>5.95</v>
      </c>
      <c r="H100" s="18">
        <f t="shared" si="8"/>
        <v>17.850000000000001</v>
      </c>
      <c r="I100" s="18">
        <v>6.3</v>
      </c>
      <c r="J100" s="18">
        <f t="shared" si="9"/>
        <v>18.899999999999999</v>
      </c>
      <c r="K100" s="18">
        <v>14.6</v>
      </c>
      <c r="L100" s="18">
        <f t="shared" si="13"/>
        <v>43.8</v>
      </c>
      <c r="M100" s="18">
        <v>5.72</v>
      </c>
      <c r="N100" s="18">
        <f t="shared" si="10"/>
        <v>17.16</v>
      </c>
      <c r="O100" s="37">
        <f t="shared" si="11"/>
        <v>5.72</v>
      </c>
      <c r="P100" s="35">
        <f t="shared" si="12"/>
        <v>17.16</v>
      </c>
    </row>
    <row r="101" spans="1:16" x14ac:dyDescent="0.2">
      <c r="A101" s="24" t="s">
        <v>70</v>
      </c>
      <c r="B101" s="9" t="s">
        <v>425</v>
      </c>
      <c r="C101" s="9">
        <v>1</v>
      </c>
      <c r="D101" s="18">
        <v>1</v>
      </c>
      <c r="E101" s="18">
        <v>35</v>
      </c>
      <c r="F101" s="18">
        <f t="shared" si="7"/>
        <v>35</v>
      </c>
      <c r="G101" s="18">
        <v>10.91</v>
      </c>
      <c r="H101" s="18">
        <f t="shared" si="8"/>
        <v>10.91</v>
      </c>
      <c r="I101" s="18">
        <v>12.6</v>
      </c>
      <c r="J101" s="18">
        <f t="shared" si="9"/>
        <v>12.6</v>
      </c>
      <c r="K101" s="18">
        <v>18.099999999999998</v>
      </c>
      <c r="L101" s="18">
        <f t="shared" si="13"/>
        <v>18.099999999999998</v>
      </c>
      <c r="M101" s="18">
        <v>11.79</v>
      </c>
      <c r="N101" s="18">
        <f t="shared" si="10"/>
        <v>11.79</v>
      </c>
      <c r="O101" s="37">
        <f t="shared" si="11"/>
        <v>10.91</v>
      </c>
      <c r="P101" s="35">
        <f t="shared" si="12"/>
        <v>10.91</v>
      </c>
    </row>
    <row r="102" spans="1:16" ht="25.5" x14ac:dyDescent="0.2">
      <c r="A102" s="23" t="s">
        <v>71</v>
      </c>
      <c r="B102" s="9" t="s">
        <v>425</v>
      </c>
      <c r="C102" s="9">
        <v>1</v>
      </c>
      <c r="D102" s="18">
        <v>1</v>
      </c>
      <c r="E102" s="18"/>
      <c r="F102" s="18"/>
      <c r="G102" s="18"/>
      <c r="H102" s="18"/>
      <c r="I102" s="18">
        <v>46.2</v>
      </c>
      <c r="J102" s="18">
        <f t="shared" si="9"/>
        <v>46.2</v>
      </c>
      <c r="K102" s="18"/>
      <c r="L102" s="18"/>
      <c r="M102" s="18"/>
      <c r="N102" s="18"/>
      <c r="O102" s="37">
        <f t="shared" si="11"/>
        <v>46.2</v>
      </c>
      <c r="P102" s="35">
        <f t="shared" si="12"/>
        <v>46.2</v>
      </c>
    </row>
    <row r="103" spans="1:16" ht="25.5" x14ac:dyDescent="0.2">
      <c r="A103" s="23" t="s">
        <v>72</v>
      </c>
      <c r="B103" s="9" t="s">
        <v>425</v>
      </c>
      <c r="C103" s="9">
        <v>1</v>
      </c>
      <c r="D103" s="18">
        <v>1</v>
      </c>
      <c r="E103" s="18"/>
      <c r="F103" s="18"/>
      <c r="G103" s="18"/>
      <c r="H103" s="18"/>
      <c r="I103" s="18">
        <v>109.2</v>
      </c>
      <c r="J103" s="18">
        <f t="shared" si="9"/>
        <v>109.2</v>
      </c>
      <c r="K103" s="18"/>
      <c r="L103" s="18"/>
      <c r="M103" s="18">
        <v>96.01</v>
      </c>
      <c r="N103" s="18">
        <f t="shared" si="10"/>
        <v>96.01</v>
      </c>
      <c r="O103" s="37">
        <f t="shared" si="11"/>
        <v>96.01</v>
      </c>
      <c r="P103" s="35">
        <f t="shared" si="12"/>
        <v>96.01</v>
      </c>
    </row>
    <row r="104" spans="1:16" ht="25.5" x14ac:dyDescent="0.2">
      <c r="A104" s="23" t="s">
        <v>84</v>
      </c>
      <c r="B104" s="9" t="s">
        <v>430</v>
      </c>
      <c r="C104" s="9">
        <v>1</v>
      </c>
      <c r="D104" s="18">
        <v>5</v>
      </c>
      <c r="E104" s="18">
        <v>110</v>
      </c>
      <c r="F104" s="18">
        <f t="shared" si="7"/>
        <v>550</v>
      </c>
      <c r="G104" s="18"/>
      <c r="H104" s="18"/>
      <c r="I104" s="18">
        <v>5.32</v>
      </c>
      <c r="J104" s="18">
        <f t="shared" si="9"/>
        <v>26.6</v>
      </c>
      <c r="K104" s="18">
        <v>13</v>
      </c>
      <c r="L104" s="18">
        <f t="shared" si="13"/>
        <v>65</v>
      </c>
      <c r="M104" s="18">
        <v>5.04</v>
      </c>
      <c r="N104" s="18">
        <f t="shared" si="10"/>
        <v>25.2</v>
      </c>
      <c r="O104" s="37">
        <f t="shared" si="11"/>
        <v>5.04</v>
      </c>
      <c r="P104" s="35">
        <f t="shared" si="12"/>
        <v>25.2</v>
      </c>
    </row>
    <row r="105" spans="1:16" x14ac:dyDescent="0.2">
      <c r="A105" s="23" t="s">
        <v>89</v>
      </c>
      <c r="B105" s="9" t="s">
        <v>420</v>
      </c>
      <c r="C105" s="9">
        <v>1</v>
      </c>
      <c r="D105" s="18">
        <v>1</v>
      </c>
      <c r="E105" s="18">
        <v>86</v>
      </c>
      <c r="F105" s="18">
        <f t="shared" si="7"/>
        <v>86</v>
      </c>
      <c r="G105" s="18"/>
      <c r="H105" s="18"/>
      <c r="I105" s="18">
        <v>147</v>
      </c>
      <c r="J105" s="18">
        <f t="shared" si="9"/>
        <v>147</v>
      </c>
      <c r="K105" s="18">
        <v>45</v>
      </c>
      <c r="L105" s="18">
        <f t="shared" si="13"/>
        <v>45</v>
      </c>
      <c r="M105" s="18">
        <v>27.2</v>
      </c>
      <c r="N105" s="18">
        <f t="shared" si="10"/>
        <v>27.2</v>
      </c>
      <c r="O105" s="37">
        <f t="shared" si="11"/>
        <v>27.2</v>
      </c>
      <c r="P105" s="35">
        <f t="shared" si="12"/>
        <v>27.2</v>
      </c>
    </row>
    <row r="106" spans="1:16" ht="25.5" x14ac:dyDescent="0.2">
      <c r="A106" s="23" t="s">
        <v>92</v>
      </c>
      <c r="B106" s="11" t="s">
        <v>420</v>
      </c>
      <c r="C106" s="11">
        <v>1</v>
      </c>
      <c r="D106" s="18">
        <v>1</v>
      </c>
      <c r="E106" s="18"/>
      <c r="F106" s="18"/>
      <c r="G106" s="18">
        <v>139.69</v>
      </c>
      <c r="H106" s="18">
        <f t="shared" si="8"/>
        <v>139.69</v>
      </c>
      <c r="I106" s="18">
        <v>187.6</v>
      </c>
      <c r="J106" s="18">
        <f t="shared" si="9"/>
        <v>187.6</v>
      </c>
      <c r="K106" s="18"/>
      <c r="L106" s="18"/>
      <c r="M106" s="18">
        <v>167.9</v>
      </c>
      <c r="N106" s="18">
        <f t="shared" si="10"/>
        <v>167.9</v>
      </c>
      <c r="O106" s="37">
        <f t="shared" si="11"/>
        <v>139.69</v>
      </c>
      <c r="P106" s="35">
        <f t="shared" si="12"/>
        <v>139.69</v>
      </c>
    </row>
    <row r="107" spans="1:16" x14ac:dyDescent="0.2">
      <c r="A107" s="23" t="s">
        <v>111</v>
      </c>
      <c r="B107" s="9" t="s">
        <v>425</v>
      </c>
      <c r="C107" s="9">
        <v>10</v>
      </c>
      <c r="D107" s="18">
        <v>5</v>
      </c>
      <c r="E107" s="18">
        <v>17.5</v>
      </c>
      <c r="F107" s="18">
        <f t="shared" si="7"/>
        <v>875</v>
      </c>
      <c r="G107" s="18">
        <v>5.51</v>
      </c>
      <c r="H107" s="18">
        <f t="shared" si="8"/>
        <v>275.5</v>
      </c>
      <c r="I107" s="18">
        <v>7.0489999999999995</v>
      </c>
      <c r="J107" s="18">
        <f t="shared" si="9"/>
        <v>352.45</v>
      </c>
      <c r="K107" s="18">
        <v>8.1</v>
      </c>
      <c r="L107" s="18">
        <f t="shared" si="13"/>
        <v>405</v>
      </c>
      <c r="M107" s="18">
        <v>3.48</v>
      </c>
      <c r="N107" s="18">
        <f t="shared" si="10"/>
        <v>174</v>
      </c>
      <c r="O107" s="37">
        <f t="shared" si="11"/>
        <v>3.48</v>
      </c>
      <c r="P107" s="35">
        <f t="shared" si="12"/>
        <v>174</v>
      </c>
    </row>
    <row r="108" spans="1:16" ht="25.5" x14ac:dyDescent="0.2">
      <c r="A108" s="23" t="s">
        <v>128</v>
      </c>
      <c r="B108" s="9" t="s">
        <v>420</v>
      </c>
      <c r="C108" s="9">
        <v>1</v>
      </c>
      <c r="D108" s="18">
        <v>3</v>
      </c>
      <c r="E108" s="18">
        <v>142</v>
      </c>
      <c r="F108" s="18">
        <f t="shared" si="7"/>
        <v>426</v>
      </c>
      <c r="G108" s="18">
        <v>45.31</v>
      </c>
      <c r="H108" s="18">
        <f t="shared" si="8"/>
        <v>135.93</v>
      </c>
      <c r="I108" s="18">
        <v>21.7</v>
      </c>
      <c r="J108" s="18">
        <f t="shared" si="9"/>
        <v>65.099999999999994</v>
      </c>
      <c r="K108" s="18">
        <v>41</v>
      </c>
      <c r="L108" s="18">
        <f t="shared" si="13"/>
        <v>123</v>
      </c>
      <c r="M108" s="18">
        <v>49.46</v>
      </c>
      <c r="N108" s="18">
        <f t="shared" si="10"/>
        <v>148.38</v>
      </c>
      <c r="O108" s="37">
        <f t="shared" si="11"/>
        <v>21.7</v>
      </c>
      <c r="P108" s="35">
        <f t="shared" si="12"/>
        <v>65.099999999999994</v>
      </c>
    </row>
    <row r="109" spans="1:16" ht="25.5" x14ac:dyDescent="0.2">
      <c r="A109" s="23" t="s">
        <v>129</v>
      </c>
      <c r="B109" s="9" t="s">
        <v>420</v>
      </c>
      <c r="C109" s="9">
        <v>1</v>
      </c>
      <c r="D109" s="18">
        <v>2</v>
      </c>
      <c r="E109" s="18">
        <v>72</v>
      </c>
      <c r="F109" s="18">
        <f t="shared" si="7"/>
        <v>144</v>
      </c>
      <c r="G109" s="18">
        <v>19.87</v>
      </c>
      <c r="H109" s="18">
        <f t="shared" si="8"/>
        <v>39.74</v>
      </c>
      <c r="I109" s="18">
        <v>8</v>
      </c>
      <c r="J109" s="18">
        <f t="shared" si="9"/>
        <v>16</v>
      </c>
      <c r="K109" s="18">
        <v>16.2</v>
      </c>
      <c r="L109" s="18">
        <f t="shared" si="13"/>
        <v>32.4</v>
      </c>
      <c r="M109" s="18">
        <v>21.09</v>
      </c>
      <c r="N109" s="18">
        <f t="shared" si="10"/>
        <v>42.18</v>
      </c>
      <c r="O109" s="37">
        <f t="shared" si="11"/>
        <v>8</v>
      </c>
      <c r="P109" s="35">
        <f t="shared" si="12"/>
        <v>16</v>
      </c>
    </row>
    <row r="110" spans="1:16" ht="25.5" x14ac:dyDescent="0.2">
      <c r="A110" s="23" t="s">
        <v>130</v>
      </c>
      <c r="B110" s="9" t="s">
        <v>420</v>
      </c>
      <c r="C110" s="9">
        <v>1</v>
      </c>
      <c r="D110" s="18">
        <v>2</v>
      </c>
      <c r="E110" s="18">
        <v>105</v>
      </c>
      <c r="F110" s="18">
        <f t="shared" si="7"/>
        <v>210</v>
      </c>
      <c r="G110" s="18">
        <v>27.97</v>
      </c>
      <c r="H110" s="18">
        <f t="shared" si="8"/>
        <v>55.94</v>
      </c>
      <c r="I110" s="18">
        <v>9.52</v>
      </c>
      <c r="J110" s="18">
        <f t="shared" si="9"/>
        <v>19.04</v>
      </c>
      <c r="K110" s="18">
        <v>20</v>
      </c>
      <c r="L110" s="18">
        <f t="shared" si="13"/>
        <v>40</v>
      </c>
      <c r="M110" s="18">
        <v>30.55</v>
      </c>
      <c r="N110" s="18">
        <f t="shared" si="10"/>
        <v>61.1</v>
      </c>
      <c r="O110" s="37">
        <f t="shared" si="11"/>
        <v>9.52</v>
      </c>
      <c r="P110" s="35">
        <f t="shared" si="12"/>
        <v>19.04</v>
      </c>
    </row>
    <row r="111" spans="1:16" x14ac:dyDescent="0.2">
      <c r="A111" s="24" t="s">
        <v>131</v>
      </c>
      <c r="B111" s="9" t="s">
        <v>420</v>
      </c>
      <c r="C111" s="9">
        <v>1</v>
      </c>
      <c r="D111" s="18">
        <v>2</v>
      </c>
      <c r="E111" s="18">
        <v>11</v>
      </c>
      <c r="F111" s="18">
        <f t="shared" si="7"/>
        <v>22</v>
      </c>
      <c r="G111" s="18">
        <v>0.22</v>
      </c>
      <c r="H111" s="18">
        <f t="shared" si="8"/>
        <v>0.44</v>
      </c>
      <c r="I111" s="18">
        <v>1.65</v>
      </c>
      <c r="J111" s="18">
        <f t="shared" si="9"/>
        <v>3.3</v>
      </c>
      <c r="K111" s="18">
        <v>2.12</v>
      </c>
      <c r="L111" s="18">
        <f t="shared" si="13"/>
        <v>4.24</v>
      </c>
      <c r="M111" s="18">
        <v>1.57</v>
      </c>
      <c r="N111" s="18">
        <f t="shared" si="10"/>
        <v>3.14</v>
      </c>
      <c r="O111" s="37">
        <f t="shared" si="11"/>
        <v>0.22</v>
      </c>
      <c r="P111" s="35">
        <f t="shared" si="12"/>
        <v>0.44</v>
      </c>
    </row>
    <row r="112" spans="1:16" ht="25.5" x14ac:dyDescent="0.2">
      <c r="A112" s="23" t="s">
        <v>132</v>
      </c>
      <c r="B112" s="9" t="s">
        <v>420</v>
      </c>
      <c r="C112" s="9">
        <v>1</v>
      </c>
      <c r="D112" s="18">
        <v>5</v>
      </c>
      <c r="E112" s="18"/>
      <c r="F112" s="18"/>
      <c r="G112" s="18">
        <v>15.33</v>
      </c>
      <c r="H112" s="18">
        <f t="shared" si="8"/>
        <v>76.650000000000006</v>
      </c>
      <c r="I112" s="18">
        <v>22.4</v>
      </c>
      <c r="J112" s="18">
        <f t="shared" si="9"/>
        <v>112</v>
      </c>
      <c r="K112" s="18"/>
      <c r="L112" s="18"/>
      <c r="M112" s="18">
        <v>22.59</v>
      </c>
      <c r="N112" s="18">
        <f t="shared" si="10"/>
        <v>112.95</v>
      </c>
      <c r="O112" s="37">
        <f t="shared" si="11"/>
        <v>15.33</v>
      </c>
      <c r="P112" s="35">
        <f t="shared" si="12"/>
        <v>76.650000000000006</v>
      </c>
    </row>
    <row r="113" spans="1:16" ht="25.5" x14ac:dyDescent="0.2">
      <c r="A113" s="23" t="s">
        <v>133</v>
      </c>
      <c r="B113" s="9" t="s">
        <v>420</v>
      </c>
      <c r="C113" s="9">
        <v>1</v>
      </c>
      <c r="D113" s="18">
        <v>3</v>
      </c>
      <c r="E113" s="18">
        <v>43</v>
      </c>
      <c r="F113" s="18">
        <f t="shared" si="7"/>
        <v>129</v>
      </c>
      <c r="G113" s="18">
        <v>15.99</v>
      </c>
      <c r="H113" s="18">
        <f t="shared" si="8"/>
        <v>47.97</v>
      </c>
      <c r="I113" s="18">
        <v>31.15</v>
      </c>
      <c r="J113" s="18">
        <f t="shared" si="9"/>
        <v>93.449999999999989</v>
      </c>
      <c r="K113" s="18">
        <v>39</v>
      </c>
      <c r="L113" s="18">
        <f t="shared" si="13"/>
        <v>117</v>
      </c>
      <c r="M113" s="18">
        <v>16.39</v>
      </c>
      <c r="N113" s="18">
        <f t="shared" si="10"/>
        <v>49.17</v>
      </c>
      <c r="O113" s="37">
        <f t="shared" si="11"/>
        <v>15.99</v>
      </c>
      <c r="P113" s="35">
        <f t="shared" si="12"/>
        <v>47.97</v>
      </c>
    </row>
    <row r="114" spans="1:16" ht="25.5" x14ac:dyDescent="0.2">
      <c r="A114" s="23" t="s">
        <v>134</v>
      </c>
      <c r="B114" s="9" t="s">
        <v>420</v>
      </c>
      <c r="C114" s="9">
        <v>1</v>
      </c>
      <c r="D114" s="18">
        <v>3</v>
      </c>
      <c r="E114" s="18">
        <v>43</v>
      </c>
      <c r="F114" s="18">
        <f t="shared" si="7"/>
        <v>129</v>
      </c>
      <c r="G114" s="18">
        <v>15.99</v>
      </c>
      <c r="H114" s="18">
        <f t="shared" si="8"/>
        <v>47.97</v>
      </c>
      <c r="I114" s="18">
        <v>31.15</v>
      </c>
      <c r="J114" s="18">
        <f t="shared" si="9"/>
        <v>93.449999999999989</v>
      </c>
      <c r="K114" s="18">
        <v>39</v>
      </c>
      <c r="L114" s="18">
        <f t="shared" si="13"/>
        <v>117</v>
      </c>
      <c r="M114" s="18">
        <v>16.39</v>
      </c>
      <c r="N114" s="18">
        <f t="shared" si="10"/>
        <v>49.17</v>
      </c>
      <c r="O114" s="37">
        <f t="shared" si="11"/>
        <v>15.99</v>
      </c>
      <c r="P114" s="35">
        <f t="shared" si="12"/>
        <v>47.97</v>
      </c>
    </row>
    <row r="115" spans="1:16" ht="25.5" x14ac:dyDescent="0.2">
      <c r="A115" s="23" t="s">
        <v>135</v>
      </c>
      <c r="B115" s="9" t="s">
        <v>420</v>
      </c>
      <c r="C115" s="9">
        <v>1</v>
      </c>
      <c r="D115" s="18">
        <v>4</v>
      </c>
      <c r="E115" s="18">
        <v>46.7</v>
      </c>
      <c r="F115" s="18">
        <f t="shared" si="7"/>
        <v>186.8</v>
      </c>
      <c r="G115" s="18">
        <v>17.12</v>
      </c>
      <c r="H115" s="18">
        <f t="shared" si="8"/>
        <v>68.48</v>
      </c>
      <c r="I115" s="18">
        <v>33.53</v>
      </c>
      <c r="J115" s="18">
        <f t="shared" si="9"/>
        <v>134.12</v>
      </c>
      <c r="K115" s="18">
        <v>44</v>
      </c>
      <c r="L115" s="18">
        <f t="shared" si="13"/>
        <v>176</v>
      </c>
      <c r="M115" s="18">
        <v>17.55</v>
      </c>
      <c r="N115" s="18">
        <f t="shared" si="10"/>
        <v>70.2</v>
      </c>
      <c r="O115" s="37">
        <f t="shared" si="11"/>
        <v>17.12</v>
      </c>
      <c r="P115" s="35">
        <f t="shared" si="12"/>
        <v>68.48</v>
      </c>
    </row>
    <row r="116" spans="1:16" ht="25.5" x14ac:dyDescent="0.2">
      <c r="A116" s="23" t="s">
        <v>136</v>
      </c>
      <c r="B116" s="9" t="s">
        <v>420</v>
      </c>
      <c r="C116" s="9">
        <v>1</v>
      </c>
      <c r="D116" s="18">
        <v>3</v>
      </c>
      <c r="E116" s="18">
        <v>49</v>
      </c>
      <c r="F116" s="18">
        <f t="shared" si="7"/>
        <v>147</v>
      </c>
      <c r="G116" s="18">
        <v>18.41</v>
      </c>
      <c r="H116" s="18">
        <f t="shared" si="8"/>
        <v>55.230000000000004</v>
      </c>
      <c r="I116" s="18">
        <v>35</v>
      </c>
      <c r="J116" s="18">
        <f t="shared" si="9"/>
        <v>105</v>
      </c>
      <c r="K116" s="18">
        <v>45.2</v>
      </c>
      <c r="L116" s="18">
        <f t="shared" si="13"/>
        <v>135.60000000000002</v>
      </c>
      <c r="M116" s="18">
        <v>18.43</v>
      </c>
      <c r="N116" s="18">
        <f t="shared" si="10"/>
        <v>55.29</v>
      </c>
      <c r="O116" s="37">
        <f t="shared" si="11"/>
        <v>18.41</v>
      </c>
      <c r="P116" s="35">
        <f t="shared" si="12"/>
        <v>55.230000000000004</v>
      </c>
    </row>
    <row r="117" spans="1:16" ht="25.5" x14ac:dyDescent="0.2">
      <c r="A117" s="23" t="s">
        <v>137</v>
      </c>
      <c r="B117" s="9" t="s">
        <v>420</v>
      </c>
      <c r="C117" s="9">
        <v>1</v>
      </c>
      <c r="D117" s="18">
        <v>3</v>
      </c>
      <c r="E117" s="18">
        <v>49</v>
      </c>
      <c r="F117" s="18">
        <f t="shared" si="7"/>
        <v>147</v>
      </c>
      <c r="G117" s="18">
        <v>17.97</v>
      </c>
      <c r="H117" s="18">
        <f t="shared" si="8"/>
        <v>53.91</v>
      </c>
      <c r="I117" s="18">
        <v>35</v>
      </c>
      <c r="J117" s="18">
        <f t="shared" si="9"/>
        <v>105</v>
      </c>
      <c r="K117" s="18">
        <v>45.2</v>
      </c>
      <c r="L117" s="18">
        <f t="shared" si="13"/>
        <v>135.60000000000002</v>
      </c>
      <c r="M117" s="18">
        <v>18.43</v>
      </c>
      <c r="N117" s="18">
        <f t="shared" si="10"/>
        <v>55.29</v>
      </c>
      <c r="O117" s="37">
        <f t="shared" si="11"/>
        <v>17.97</v>
      </c>
      <c r="P117" s="35">
        <f t="shared" si="12"/>
        <v>53.91</v>
      </c>
    </row>
    <row r="118" spans="1:16" ht="25.5" x14ac:dyDescent="0.2">
      <c r="A118" s="23" t="s">
        <v>138</v>
      </c>
      <c r="B118" s="9" t="s">
        <v>420</v>
      </c>
      <c r="C118" s="9">
        <v>1</v>
      </c>
      <c r="D118" s="18">
        <v>3</v>
      </c>
      <c r="E118" s="18">
        <v>49</v>
      </c>
      <c r="F118" s="18">
        <f t="shared" si="7"/>
        <v>147</v>
      </c>
      <c r="G118" s="18">
        <v>17.96</v>
      </c>
      <c r="H118" s="18">
        <f t="shared" si="8"/>
        <v>53.88</v>
      </c>
      <c r="I118" s="18">
        <v>35</v>
      </c>
      <c r="J118" s="18">
        <f t="shared" si="9"/>
        <v>105</v>
      </c>
      <c r="K118" s="18">
        <v>45.2</v>
      </c>
      <c r="L118" s="18">
        <f t="shared" si="13"/>
        <v>135.60000000000002</v>
      </c>
      <c r="M118" s="18">
        <v>18.43</v>
      </c>
      <c r="N118" s="18">
        <f t="shared" si="10"/>
        <v>55.29</v>
      </c>
      <c r="O118" s="37">
        <f t="shared" si="11"/>
        <v>17.96</v>
      </c>
      <c r="P118" s="35">
        <f t="shared" si="12"/>
        <v>53.88</v>
      </c>
    </row>
    <row r="119" spans="1:16" ht="25.5" x14ac:dyDescent="0.2">
      <c r="A119" s="23" t="s">
        <v>139</v>
      </c>
      <c r="B119" s="9" t="s">
        <v>420</v>
      </c>
      <c r="C119" s="9">
        <v>1</v>
      </c>
      <c r="D119" s="18">
        <v>3</v>
      </c>
      <c r="E119" s="18">
        <v>54</v>
      </c>
      <c r="F119" s="18">
        <f t="shared" si="7"/>
        <v>162</v>
      </c>
      <c r="G119" s="18">
        <v>19.84</v>
      </c>
      <c r="H119" s="18">
        <f t="shared" si="8"/>
        <v>59.519999999999996</v>
      </c>
      <c r="I119" s="18">
        <v>38.36</v>
      </c>
      <c r="J119" s="18">
        <f t="shared" si="9"/>
        <v>115.08</v>
      </c>
      <c r="K119" s="18">
        <v>48</v>
      </c>
      <c r="L119" s="18">
        <f t="shared" si="13"/>
        <v>144</v>
      </c>
      <c r="M119" s="18">
        <v>20.34</v>
      </c>
      <c r="N119" s="18">
        <f t="shared" si="10"/>
        <v>61.019999999999996</v>
      </c>
      <c r="O119" s="37">
        <f t="shared" si="11"/>
        <v>19.84</v>
      </c>
      <c r="P119" s="35">
        <f t="shared" si="12"/>
        <v>59.519999999999996</v>
      </c>
    </row>
    <row r="120" spans="1:16" ht="25.5" x14ac:dyDescent="0.2">
      <c r="A120" s="23" t="s">
        <v>140</v>
      </c>
      <c r="B120" s="9" t="s">
        <v>420</v>
      </c>
      <c r="C120" s="9">
        <v>1</v>
      </c>
      <c r="D120" s="18">
        <v>3</v>
      </c>
      <c r="E120" s="18">
        <v>69</v>
      </c>
      <c r="F120" s="18">
        <f t="shared" si="7"/>
        <v>207</v>
      </c>
      <c r="G120" s="18">
        <v>25.89</v>
      </c>
      <c r="H120" s="18">
        <f t="shared" si="8"/>
        <v>77.67</v>
      </c>
      <c r="I120" s="18">
        <v>47.18</v>
      </c>
      <c r="J120" s="18">
        <f t="shared" si="9"/>
        <v>141.54</v>
      </c>
      <c r="K120" s="18">
        <v>63</v>
      </c>
      <c r="L120" s="18">
        <f t="shared" si="13"/>
        <v>189</v>
      </c>
      <c r="M120" s="18">
        <v>25.9</v>
      </c>
      <c r="N120" s="18">
        <f t="shared" si="10"/>
        <v>77.699999999999989</v>
      </c>
      <c r="O120" s="37">
        <f t="shared" si="11"/>
        <v>25.89</v>
      </c>
      <c r="P120" s="35">
        <f t="shared" si="12"/>
        <v>77.67</v>
      </c>
    </row>
    <row r="121" spans="1:16" ht="25.5" x14ac:dyDescent="0.2">
      <c r="A121" s="23" t="s">
        <v>141</v>
      </c>
      <c r="B121" s="9" t="s">
        <v>420</v>
      </c>
      <c r="C121" s="9">
        <v>1</v>
      </c>
      <c r="D121" s="18">
        <v>5</v>
      </c>
      <c r="E121" s="18">
        <v>69</v>
      </c>
      <c r="F121" s="18">
        <f t="shared" si="7"/>
        <v>345</v>
      </c>
      <c r="G121" s="18">
        <v>25.27</v>
      </c>
      <c r="H121" s="18">
        <f t="shared" si="8"/>
        <v>126.35</v>
      </c>
      <c r="I121" s="18">
        <v>47.18</v>
      </c>
      <c r="J121" s="18">
        <f t="shared" si="9"/>
        <v>235.9</v>
      </c>
      <c r="K121" s="18">
        <v>63</v>
      </c>
      <c r="L121" s="18">
        <f t="shared" si="13"/>
        <v>315</v>
      </c>
      <c r="M121" s="18">
        <v>25.9</v>
      </c>
      <c r="N121" s="18">
        <f t="shared" si="10"/>
        <v>129.5</v>
      </c>
      <c r="O121" s="37">
        <f t="shared" si="11"/>
        <v>25.27</v>
      </c>
      <c r="P121" s="35">
        <f t="shared" si="12"/>
        <v>126.35</v>
      </c>
    </row>
    <row r="122" spans="1:16" ht="25.5" x14ac:dyDescent="0.2">
      <c r="A122" s="23" t="s">
        <v>142</v>
      </c>
      <c r="B122" s="9" t="s">
        <v>420</v>
      </c>
      <c r="C122" s="9">
        <v>1</v>
      </c>
      <c r="D122" s="18">
        <v>1</v>
      </c>
      <c r="E122" s="18">
        <v>69</v>
      </c>
      <c r="F122" s="18">
        <f t="shared" si="7"/>
        <v>69</v>
      </c>
      <c r="G122" s="18">
        <v>25.27</v>
      </c>
      <c r="H122" s="18">
        <f t="shared" si="8"/>
        <v>25.27</v>
      </c>
      <c r="I122" s="18">
        <v>47.18</v>
      </c>
      <c r="J122" s="18">
        <f t="shared" si="9"/>
        <v>47.18</v>
      </c>
      <c r="K122" s="18">
        <v>63</v>
      </c>
      <c r="L122" s="18">
        <f t="shared" si="13"/>
        <v>63</v>
      </c>
      <c r="M122" s="18">
        <v>25.9</v>
      </c>
      <c r="N122" s="18">
        <f t="shared" si="10"/>
        <v>25.9</v>
      </c>
      <c r="O122" s="37">
        <f t="shared" si="11"/>
        <v>25.27</v>
      </c>
      <c r="P122" s="35">
        <f t="shared" si="12"/>
        <v>25.27</v>
      </c>
    </row>
    <row r="123" spans="1:16" ht="25.5" x14ac:dyDescent="0.2">
      <c r="A123" s="23" t="s">
        <v>143</v>
      </c>
      <c r="B123" s="9" t="s">
        <v>420</v>
      </c>
      <c r="C123" s="9">
        <v>1</v>
      </c>
      <c r="D123" s="18">
        <v>3</v>
      </c>
      <c r="E123" s="18">
        <v>76.599999999999994</v>
      </c>
      <c r="F123" s="18">
        <f t="shared" si="7"/>
        <v>229.79999999999998</v>
      </c>
      <c r="G123" s="18">
        <v>28.09</v>
      </c>
      <c r="H123" s="18">
        <f t="shared" si="8"/>
        <v>84.27</v>
      </c>
      <c r="I123" s="18">
        <v>53.48</v>
      </c>
      <c r="J123" s="18">
        <f t="shared" si="9"/>
        <v>160.44</v>
      </c>
      <c r="K123" s="18">
        <v>69.150000000000006</v>
      </c>
      <c r="L123" s="18">
        <f t="shared" si="13"/>
        <v>207.45000000000002</v>
      </c>
      <c r="M123" s="18">
        <v>28.8</v>
      </c>
      <c r="N123" s="18">
        <f t="shared" si="10"/>
        <v>86.4</v>
      </c>
      <c r="O123" s="37">
        <f t="shared" si="11"/>
        <v>28.09</v>
      </c>
      <c r="P123" s="35">
        <f t="shared" si="12"/>
        <v>84.27</v>
      </c>
    </row>
    <row r="124" spans="1:16" ht="25.5" x14ac:dyDescent="0.2">
      <c r="A124" s="23" t="s">
        <v>144</v>
      </c>
      <c r="B124" s="9" t="s">
        <v>420</v>
      </c>
      <c r="C124" s="9">
        <v>1</v>
      </c>
      <c r="D124" s="18">
        <v>3</v>
      </c>
      <c r="E124" s="18">
        <v>120</v>
      </c>
      <c r="F124" s="18">
        <f t="shared" si="7"/>
        <v>360</v>
      </c>
      <c r="G124" s="18">
        <v>45.05</v>
      </c>
      <c r="H124" s="18">
        <f t="shared" si="8"/>
        <v>135.14999999999998</v>
      </c>
      <c r="I124" s="18">
        <v>76.72</v>
      </c>
      <c r="J124" s="18">
        <f t="shared" si="9"/>
        <v>230.16</v>
      </c>
      <c r="K124" s="18">
        <v>98.5</v>
      </c>
      <c r="L124" s="18">
        <f t="shared" si="13"/>
        <v>295.5</v>
      </c>
      <c r="M124" s="18">
        <v>45.06</v>
      </c>
      <c r="N124" s="18">
        <f t="shared" si="10"/>
        <v>135.18</v>
      </c>
      <c r="O124" s="37">
        <f t="shared" si="11"/>
        <v>45.05</v>
      </c>
      <c r="P124" s="35">
        <f t="shared" si="12"/>
        <v>135.14999999999998</v>
      </c>
    </row>
    <row r="125" spans="1:16" ht="25.5" x14ac:dyDescent="0.2">
      <c r="A125" s="23" t="s">
        <v>145</v>
      </c>
      <c r="B125" s="9" t="s">
        <v>420</v>
      </c>
      <c r="C125" s="9">
        <v>1</v>
      </c>
      <c r="D125" s="18">
        <v>3</v>
      </c>
      <c r="E125" s="18">
        <v>120</v>
      </c>
      <c r="F125" s="18">
        <f t="shared" si="7"/>
        <v>360</v>
      </c>
      <c r="G125" s="18">
        <v>45.05</v>
      </c>
      <c r="H125" s="18">
        <f t="shared" si="8"/>
        <v>135.14999999999998</v>
      </c>
      <c r="I125" s="18">
        <v>76.72</v>
      </c>
      <c r="J125" s="18">
        <f t="shared" si="9"/>
        <v>230.16</v>
      </c>
      <c r="K125" s="18">
        <v>98.5</v>
      </c>
      <c r="L125" s="18">
        <f t="shared" si="13"/>
        <v>295.5</v>
      </c>
      <c r="M125" s="18">
        <v>45.06</v>
      </c>
      <c r="N125" s="18">
        <f t="shared" si="10"/>
        <v>135.18</v>
      </c>
      <c r="O125" s="37">
        <f t="shared" si="11"/>
        <v>45.05</v>
      </c>
      <c r="P125" s="35">
        <f t="shared" si="12"/>
        <v>135.14999999999998</v>
      </c>
    </row>
    <row r="126" spans="1:16" ht="25.5" x14ac:dyDescent="0.2">
      <c r="A126" s="23" t="s">
        <v>146</v>
      </c>
      <c r="B126" s="9" t="s">
        <v>420</v>
      </c>
      <c r="C126" s="9">
        <v>1</v>
      </c>
      <c r="D126" s="18">
        <v>3</v>
      </c>
      <c r="E126" s="18">
        <v>120</v>
      </c>
      <c r="F126" s="18">
        <f t="shared" si="7"/>
        <v>360</v>
      </c>
      <c r="G126" s="18">
        <v>43.96</v>
      </c>
      <c r="H126" s="18">
        <f t="shared" si="8"/>
        <v>131.88</v>
      </c>
      <c r="I126" s="18">
        <v>76.72</v>
      </c>
      <c r="J126" s="18">
        <f t="shared" si="9"/>
        <v>230.16</v>
      </c>
      <c r="K126" s="18">
        <v>98.5</v>
      </c>
      <c r="L126" s="18">
        <f t="shared" si="13"/>
        <v>295.5</v>
      </c>
      <c r="M126" s="18">
        <v>45.06</v>
      </c>
      <c r="N126" s="18">
        <f t="shared" si="10"/>
        <v>135.18</v>
      </c>
      <c r="O126" s="37">
        <f t="shared" si="11"/>
        <v>43.96</v>
      </c>
      <c r="P126" s="35">
        <f t="shared" si="12"/>
        <v>131.88</v>
      </c>
    </row>
    <row r="127" spans="1:16" ht="25.5" x14ac:dyDescent="0.2">
      <c r="A127" s="23" t="s">
        <v>147</v>
      </c>
      <c r="B127" s="9" t="s">
        <v>420</v>
      </c>
      <c r="C127" s="9">
        <v>1</v>
      </c>
      <c r="D127" s="18">
        <v>3</v>
      </c>
      <c r="E127" s="18">
        <v>142</v>
      </c>
      <c r="F127" s="18">
        <f t="shared" si="7"/>
        <v>426</v>
      </c>
      <c r="G127" s="18">
        <v>52.32</v>
      </c>
      <c r="H127" s="18">
        <f t="shared" si="8"/>
        <v>156.96</v>
      </c>
      <c r="I127" s="18">
        <v>91.84</v>
      </c>
      <c r="J127" s="18">
        <f t="shared" si="9"/>
        <v>275.52</v>
      </c>
      <c r="K127" s="18">
        <v>118</v>
      </c>
      <c r="L127" s="18">
        <f t="shared" si="13"/>
        <v>354</v>
      </c>
      <c r="M127" s="18">
        <v>53.63</v>
      </c>
      <c r="N127" s="18">
        <f t="shared" si="10"/>
        <v>160.89000000000001</v>
      </c>
      <c r="O127" s="37">
        <f t="shared" si="11"/>
        <v>52.32</v>
      </c>
      <c r="P127" s="35">
        <f t="shared" si="12"/>
        <v>156.96</v>
      </c>
    </row>
    <row r="128" spans="1:16" ht="25.5" x14ac:dyDescent="0.2">
      <c r="A128" s="23" t="s">
        <v>148</v>
      </c>
      <c r="B128" s="9" t="s">
        <v>420</v>
      </c>
      <c r="C128" s="9">
        <v>1</v>
      </c>
      <c r="D128" s="18">
        <v>3</v>
      </c>
      <c r="E128" s="18">
        <v>6</v>
      </c>
      <c r="F128" s="18">
        <f t="shared" si="7"/>
        <v>18</v>
      </c>
      <c r="G128" s="18">
        <v>0.72</v>
      </c>
      <c r="H128" s="18">
        <f t="shared" si="8"/>
        <v>2.16</v>
      </c>
      <c r="I128" s="18">
        <v>3.08</v>
      </c>
      <c r="J128" s="18">
        <f t="shared" si="9"/>
        <v>9.24</v>
      </c>
      <c r="K128" s="18">
        <v>4.2</v>
      </c>
      <c r="L128" s="18">
        <f t="shared" si="13"/>
        <v>12.600000000000001</v>
      </c>
      <c r="M128" s="18">
        <v>0.7</v>
      </c>
      <c r="N128" s="18">
        <f t="shared" si="10"/>
        <v>2.0999999999999996</v>
      </c>
      <c r="O128" s="37">
        <f t="shared" si="11"/>
        <v>0.7</v>
      </c>
      <c r="P128" s="35">
        <f t="shared" si="12"/>
        <v>2.0999999999999996</v>
      </c>
    </row>
    <row r="129" spans="1:16" ht="25.5" x14ac:dyDescent="0.2">
      <c r="A129" s="23" t="s">
        <v>149</v>
      </c>
      <c r="B129" s="9" t="s">
        <v>420</v>
      </c>
      <c r="C129" s="9">
        <v>1</v>
      </c>
      <c r="D129" s="18">
        <v>10</v>
      </c>
      <c r="E129" s="18"/>
      <c r="F129" s="18"/>
      <c r="G129" s="18">
        <v>77.37</v>
      </c>
      <c r="H129" s="18">
        <f t="shared" si="8"/>
        <v>773.7</v>
      </c>
      <c r="I129" s="18">
        <v>130.19999999999999</v>
      </c>
      <c r="J129" s="18">
        <f t="shared" si="9"/>
        <v>1302</v>
      </c>
      <c r="K129" s="18"/>
      <c r="L129" s="18"/>
      <c r="M129" s="18">
        <v>83.05</v>
      </c>
      <c r="N129" s="18">
        <f t="shared" si="10"/>
        <v>830.5</v>
      </c>
      <c r="O129" s="37">
        <f t="shared" si="11"/>
        <v>77.37</v>
      </c>
      <c r="P129" s="35">
        <f t="shared" si="12"/>
        <v>773.7</v>
      </c>
    </row>
    <row r="130" spans="1:16" ht="25.5" x14ac:dyDescent="0.2">
      <c r="A130" s="23" t="s">
        <v>150</v>
      </c>
      <c r="B130" s="9" t="s">
        <v>420</v>
      </c>
      <c r="C130" s="9">
        <v>1</v>
      </c>
      <c r="D130" s="18">
        <v>1</v>
      </c>
      <c r="E130" s="18"/>
      <c r="F130" s="18"/>
      <c r="G130" s="18">
        <v>72.959999999999994</v>
      </c>
      <c r="H130" s="18">
        <f t="shared" ref="H130:H193" si="14">PRODUCT(G130,D130,C130)</f>
        <v>72.959999999999994</v>
      </c>
      <c r="I130" s="18">
        <v>184.8</v>
      </c>
      <c r="J130" s="18">
        <f t="shared" ref="J130:J193" si="15">PRODUCT(I130,D130,C130)</f>
        <v>184.8</v>
      </c>
      <c r="K130" s="18"/>
      <c r="L130" s="18"/>
      <c r="M130" s="18">
        <v>117.33</v>
      </c>
      <c r="N130" s="18">
        <f t="shared" ref="N130:N193" si="16">PRODUCT(M130,D130,C130)</f>
        <v>117.33</v>
      </c>
      <c r="O130" s="37">
        <f t="shared" ref="O130:O193" si="17">MIN(E130:N130)</f>
        <v>72.959999999999994</v>
      </c>
      <c r="P130" s="35">
        <f t="shared" ref="P130:P193" si="18">PRODUCT(O130,C130,D130)</f>
        <v>72.959999999999994</v>
      </c>
    </row>
    <row r="131" spans="1:16" x14ac:dyDescent="0.2">
      <c r="A131" s="23" t="s">
        <v>151</v>
      </c>
      <c r="B131" s="9" t="s">
        <v>420</v>
      </c>
      <c r="C131" s="9">
        <v>1</v>
      </c>
      <c r="D131" s="18">
        <v>2</v>
      </c>
      <c r="E131" s="18">
        <v>79</v>
      </c>
      <c r="F131" s="18">
        <f t="shared" ref="F131:F193" si="19">PRODUCT(E131,D131,C131)</f>
        <v>158</v>
      </c>
      <c r="G131" s="18">
        <v>12.59</v>
      </c>
      <c r="H131" s="18">
        <f t="shared" si="14"/>
        <v>25.18</v>
      </c>
      <c r="I131" s="18">
        <v>29.4</v>
      </c>
      <c r="J131" s="18">
        <f t="shared" si="15"/>
        <v>58.8</v>
      </c>
      <c r="K131" s="18"/>
      <c r="L131" s="18"/>
      <c r="M131" s="18">
        <v>23.16</v>
      </c>
      <c r="N131" s="18">
        <f t="shared" si="16"/>
        <v>46.32</v>
      </c>
      <c r="O131" s="37">
        <f t="shared" si="17"/>
        <v>12.59</v>
      </c>
      <c r="P131" s="35">
        <f t="shared" si="18"/>
        <v>25.18</v>
      </c>
    </row>
    <row r="132" spans="1:16" ht="25.5" x14ac:dyDescent="0.2">
      <c r="A132" s="23" t="s">
        <v>163</v>
      </c>
      <c r="B132" s="9" t="s">
        <v>420</v>
      </c>
      <c r="C132" s="9">
        <v>1</v>
      </c>
      <c r="D132" s="18">
        <v>5</v>
      </c>
      <c r="E132" s="18">
        <v>12</v>
      </c>
      <c r="F132" s="18">
        <f t="shared" si="19"/>
        <v>60</v>
      </c>
      <c r="G132" s="18">
        <v>0.93</v>
      </c>
      <c r="H132" s="18">
        <f t="shared" si="14"/>
        <v>4.6500000000000004</v>
      </c>
      <c r="I132" s="18">
        <v>0.98</v>
      </c>
      <c r="J132" s="18">
        <f t="shared" si="15"/>
        <v>4.9000000000000004</v>
      </c>
      <c r="K132" s="18">
        <v>9.5</v>
      </c>
      <c r="L132" s="18">
        <f t="shared" ref="L132:L193" si="20">PRODUCT(K132,D132,C132)</f>
        <v>47.5</v>
      </c>
      <c r="M132" s="18">
        <v>0.96</v>
      </c>
      <c r="N132" s="18">
        <f t="shared" si="16"/>
        <v>4.8</v>
      </c>
      <c r="O132" s="37">
        <f t="shared" si="17"/>
        <v>0.93</v>
      </c>
      <c r="P132" s="35">
        <f t="shared" si="18"/>
        <v>4.6500000000000004</v>
      </c>
    </row>
    <row r="133" spans="1:16" x14ac:dyDescent="0.2">
      <c r="A133" s="23" t="s">
        <v>164</v>
      </c>
      <c r="B133" s="9" t="s">
        <v>420</v>
      </c>
      <c r="C133" s="9">
        <v>1</v>
      </c>
      <c r="D133" s="18">
        <v>5</v>
      </c>
      <c r="E133" s="18">
        <v>76</v>
      </c>
      <c r="F133" s="18">
        <f t="shared" si="19"/>
        <v>380</v>
      </c>
      <c r="G133" s="18">
        <v>30.05</v>
      </c>
      <c r="H133" s="18">
        <f t="shared" si="14"/>
        <v>150.25</v>
      </c>
      <c r="I133" s="18">
        <v>23.1</v>
      </c>
      <c r="J133" s="18">
        <f t="shared" si="15"/>
        <v>115.5</v>
      </c>
      <c r="K133" s="18"/>
      <c r="L133" s="18"/>
      <c r="M133" s="18">
        <v>17.239999999999998</v>
      </c>
      <c r="N133" s="18">
        <f t="shared" si="16"/>
        <v>86.199999999999989</v>
      </c>
      <c r="O133" s="37">
        <f t="shared" si="17"/>
        <v>17.239999999999998</v>
      </c>
      <c r="P133" s="35">
        <f t="shared" si="18"/>
        <v>86.199999999999989</v>
      </c>
    </row>
    <row r="134" spans="1:16" x14ac:dyDescent="0.2">
      <c r="A134" s="23" t="s">
        <v>165</v>
      </c>
      <c r="B134" s="9" t="s">
        <v>420</v>
      </c>
      <c r="C134" s="9">
        <v>1</v>
      </c>
      <c r="D134" s="18">
        <v>3</v>
      </c>
      <c r="E134" s="18">
        <v>53</v>
      </c>
      <c r="F134" s="18">
        <f t="shared" si="19"/>
        <v>159</v>
      </c>
      <c r="G134" s="18">
        <v>20.57</v>
      </c>
      <c r="H134" s="18">
        <f t="shared" si="14"/>
        <v>61.71</v>
      </c>
      <c r="I134" s="18">
        <v>11.9</v>
      </c>
      <c r="J134" s="18">
        <f t="shared" si="15"/>
        <v>35.700000000000003</v>
      </c>
      <c r="K134" s="18"/>
      <c r="L134" s="18"/>
      <c r="M134" s="18">
        <v>10.95</v>
      </c>
      <c r="N134" s="18">
        <f t="shared" si="16"/>
        <v>32.849999999999994</v>
      </c>
      <c r="O134" s="37">
        <f t="shared" si="17"/>
        <v>10.95</v>
      </c>
      <c r="P134" s="35">
        <f t="shared" si="18"/>
        <v>32.849999999999994</v>
      </c>
    </row>
    <row r="135" spans="1:16" x14ac:dyDescent="0.2">
      <c r="A135" s="23" t="s">
        <v>166</v>
      </c>
      <c r="B135" s="9" t="s">
        <v>420</v>
      </c>
      <c r="C135" s="9">
        <v>1</v>
      </c>
      <c r="D135" s="18">
        <v>3</v>
      </c>
      <c r="E135" s="18">
        <v>60</v>
      </c>
      <c r="F135" s="18">
        <f t="shared" si="19"/>
        <v>180</v>
      </c>
      <c r="G135" s="18">
        <v>23.01</v>
      </c>
      <c r="H135" s="18">
        <f t="shared" si="14"/>
        <v>69.03</v>
      </c>
      <c r="I135" s="18">
        <v>17.5</v>
      </c>
      <c r="J135" s="18">
        <f t="shared" si="15"/>
        <v>52.5</v>
      </c>
      <c r="K135" s="18"/>
      <c r="L135" s="18"/>
      <c r="M135" s="18">
        <v>12.15</v>
      </c>
      <c r="N135" s="18">
        <f t="shared" si="16"/>
        <v>36.450000000000003</v>
      </c>
      <c r="O135" s="37">
        <f t="shared" si="17"/>
        <v>12.15</v>
      </c>
      <c r="P135" s="35">
        <f t="shared" si="18"/>
        <v>36.450000000000003</v>
      </c>
    </row>
    <row r="136" spans="1:16" x14ac:dyDescent="0.2">
      <c r="A136" s="23" t="s">
        <v>167</v>
      </c>
      <c r="B136" s="9" t="s">
        <v>420</v>
      </c>
      <c r="C136" s="9">
        <v>1</v>
      </c>
      <c r="D136" s="18">
        <v>3</v>
      </c>
      <c r="E136" s="18"/>
      <c r="F136" s="18"/>
      <c r="G136" s="18">
        <v>130.09</v>
      </c>
      <c r="H136" s="18">
        <f t="shared" si="14"/>
        <v>390.27</v>
      </c>
      <c r="I136" s="18">
        <v>130.07</v>
      </c>
      <c r="J136" s="18">
        <f t="shared" si="15"/>
        <v>390.21</v>
      </c>
      <c r="K136" s="18"/>
      <c r="L136" s="18"/>
      <c r="M136" s="18">
        <v>122.66</v>
      </c>
      <c r="N136" s="18">
        <f t="shared" si="16"/>
        <v>367.98</v>
      </c>
      <c r="O136" s="37">
        <f t="shared" si="17"/>
        <v>122.66</v>
      </c>
      <c r="P136" s="35">
        <f t="shared" si="18"/>
        <v>367.98</v>
      </c>
    </row>
    <row r="137" spans="1:16" x14ac:dyDescent="0.2">
      <c r="A137" s="23" t="s">
        <v>168</v>
      </c>
      <c r="B137" s="9" t="s">
        <v>420</v>
      </c>
      <c r="C137" s="9">
        <v>1</v>
      </c>
      <c r="D137" s="18">
        <v>5</v>
      </c>
      <c r="E137" s="18">
        <v>8</v>
      </c>
      <c r="F137" s="18">
        <f t="shared" si="19"/>
        <v>40</v>
      </c>
      <c r="G137" s="18">
        <v>2.44</v>
      </c>
      <c r="H137" s="18">
        <f t="shared" si="14"/>
        <v>12.2</v>
      </c>
      <c r="I137" s="18">
        <v>2.94</v>
      </c>
      <c r="J137" s="18">
        <f t="shared" si="15"/>
        <v>14.7</v>
      </c>
      <c r="K137" s="18">
        <v>6.8599999999999994</v>
      </c>
      <c r="L137" s="18">
        <f t="shared" si="20"/>
        <v>34.299999999999997</v>
      </c>
      <c r="M137" s="18">
        <v>2.06</v>
      </c>
      <c r="N137" s="18">
        <f t="shared" si="16"/>
        <v>10.3</v>
      </c>
      <c r="O137" s="37">
        <f t="shared" si="17"/>
        <v>2.06</v>
      </c>
      <c r="P137" s="35">
        <f t="shared" si="18"/>
        <v>10.3</v>
      </c>
    </row>
    <row r="138" spans="1:16" x14ac:dyDescent="0.2">
      <c r="A138" s="23" t="s">
        <v>169</v>
      </c>
      <c r="B138" s="9" t="s">
        <v>420</v>
      </c>
      <c r="C138" s="9">
        <v>1</v>
      </c>
      <c r="D138" s="18">
        <v>5</v>
      </c>
      <c r="E138" s="18">
        <v>10</v>
      </c>
      <c r="F138" s="18">
        <f t="shared" si="19"/>
        <v>50</v>
      </c>
      <c r="G138" s="18">
        <v>2.38</v>
      </c>
      <c r="H138" s="18">
        <f t="shared" si="14"/>
        <v>11.899999999999999</v>
      </c>
      <c r="I138" s="18">
        <v>2.94</v>
      </c>
      <c r="J138" s="18">
        <f t="shared" si="15"/>
        <v>14.7</v>
      </c>
      <c r="K138" s="18">
        <v>6.8599999999999994</v>
      </c>
      <c r="L138" s="18">
        <f t="shared" si="20"/>
        <v>34.299999999999997</v>
      </c>
      <c r="M138" s="18">
        <v>3.51</v>
      </c>
      <c r="N138" s="18">
        <f t="shared" si="16"/>
        <v>17.549999999999997</v>
      </c>
      <c r="O138" s="37">
        <f t="shared" si="17"/>
        <v>2.38</v>
      </c>
      <c r="P138" s="35">
        <f t="shared" si="18"/>
        <v>11.899999999999999</v>
      </c>
    </row>
    <row r="139" spans="1:16" ht="25.5" x14ac:dyDescent="0.2">
      <c r="A139" s="24" t="s">
        <v>187</v>
      </c>
      <c r="B139" s="9" t="s">
        <v>420</v>
      </c>
      <c r="C139" s="9">
        <v>1</v>
      </c>
      <c r="D139" s="18">
        <v>2</v>
      </c>
      <c r="E139" s="18">
        <v>22</v>
      </c>
      <c r="F139" s="18">
        <f t="shared" si="19"/>
        <v>44</v>
      </c>
      <c r="G139" s="18">
        <v>6.65</v>
      </c>
      <c r="H139" s="18">
        <f t="shared" si="14"/>
        <v>13.3</v>
      </c>
      <c r="I139" s="18">
        <v>8.5399999999999991</v>
      </c>
      <c r="J139" s="18">
        <f t="shared" si="15"/>
        <v>17.079999999999998</v>
      </c>
      <c r="K139" s="18">
        <v>18.5</v>
      </c>
      <c r="L139" s="18">
        <f t="shared" si="20"/>
        <v>37</v>
      </c>
      <c r="M139" s="18">
        <v>6.91</v>
      </c>
      <c r="N139" s="18">
        <f t="shared" si="16"/>
        <v>13.82</v>
      </c>
      <c r="O139" s="37">
        <f t="shared" si="17"/>
        <v>6.65</v>
      </c>
      <c r="P139" s="35">
        <f t="shared" si="18"/>
        <v>13.3</v>
      </c>
    </row>
    <row r="140" spans="1:16" x14ac:dyDescent="0.2">
      <c r="A140" s="23" t="s">
        <v>188</v>
      </c>
      <c r="B140" s="9" t="s">
        <v>420</v>
      </c>
      <c r="C140" s="9">
        <v>1</v>
      </c>
      <c r="D140" s="18">
        <v>30</v>
      </c>
      <c r="E140" s="18">
        <v>44</v>
      </c>
      <c r="F140" s="18">
        <f t="shared" si="19"/>
        <v>1320</v>
      </c>
      <c r="G140" s="18">
        <v>6.13</v>
      </c>
      <c r="H140" s="18">
        <f t="shared" si="14"/>
        <v>183.9</v>
      </c>
      <c r="I140" s="18">
        <v>17.22</v>
      </c>
      <c r="J140" s="18">
        <f t="shared" si="15"/>
        <v>516.59999999999991</v>
      </c>
      <c r="K140" s="18">
        <v>43</v>
      </c>
      <c r="L140" s="18">
        <f t="shared" si="20"/>
        <v>1290</v>
      </c>
      <c r="M140" s="18">
        <v>14.1</v>
      </c>
      <c r="N140" s="18">
        <f t="shared" si="16"/>
        <v>423</v>
      </c>
      <c r="O140" s="37">
        <f t="shared" si="17"/>
        <v>6.13</v>
      </c>
      <c r="P140" s="35">
        <f t="shared" si="18"/>
        <v>183.9</v>
      </c>
    </row>
    <row r="141" spans="1:16" x14ac:dyDescent="0.2">
      <c r="A141" s="24" t="s">
        <v>189</v>
      </c>
      <c r="B141" s="9" t="s">
        <v>420</v>
      </c>
      <c r="C141" s="9">
        <v>1</v>
      </c>
      <c r="D141" s="18">
        <v>2</v>
      </c>
      <c r="E141" s="18">
        <v>26</v>
      </c>
      <c r="F141" s="18">
        <f t="shared" si="19"/>
        <v>52</v>
      </c>
      <c r="G141" s="18">
        <v>2.06</v>
      </c>
      <c r="H141" s="18">
        <f t="shared" si="14"/>
        <v>4.12</v>
      </c>
      <c r="I141" s="18">
        <v>7.14</v>
      </c>
      <c r="J141" s="18">
        <f t="shared" si="15"/>
        <v>14.28</v>
      </c>
      <c r="K141" s="18">
        <v>8</v>
      </c>
      <c r="L141" s="18">
        <f t="shared" si="20"/>
        <v>16</v>
      </c>
      <c r="M141" s="18">
        <v>4.0599999999999996</v>
      </c>
      <c r="N141" s="18">
        <f t="shared" si="16"/>
        <v>8.1199999999999992</v>
      </c>
      <c r="O141" s="37">
        <f t="shared" si="17"/>
        <v>2.06</v>
      </c>
      <c r="P141" s="35">
        <f t="shared" si="18"/>
        <v>4.12</v>
      </c>
    </row>
    <row r="142" spans="1:16" ht="25.5" x14ac:dyDescent="0.2">
      <c r="A142" s="23" t="s">
        <v>190</v>
      </c>
      <c r="B142" s="9" t="s">
        <v>420</v>
      </c>
      <c r="C142" s="9">
        <v>1</v>
      </c>
      <c r="D142" s="18">
        <v>2</v>
      </c>
      <c r="E142" s="18">
        <v>18</v>
      </c>
      <c r="F142" s="18">
        <f t="shared" si="19"/>
        <v>36</v>
      </c>
      <c r="G142" s="18">
        <v>2.0099999999999998</v>
      </c>
      <c r="H142" s="18">
        <f t="shared" si="14"/>
        <v>4.0199999999999996</v>
      </c>
      <c r="I142" s="18">
        <v>7.14</v>
      </c>
      <c r="J142" s="18">
        <f t="shared" si="15"/>
        <v>14.28</v>
      </c>
      <c r="K142" s="18">
        <v>13</v>
      </c>
      <c r="L142" s="18">
        <f t="shared" si="20"/>
        <v>26</v>
      </c>
      <c r="M142" s="18">
        <v>4.0599999999999996</v>
      </c>
      <c r="N142" s="18">
        <f t="shared" si="16"/>
        <v>8.1199999999999992</v>
      </c>
      <c r="O142" s="37">
        <f t="shared" si="17"/>
        <v>2.0099999999999998</v>
      </c>
      <c r="P142" s="35">
        <f t="shared" si="18"/>
        <v>4.0199999999999996</v>
      </c>
    </row>
    <row r="143" spans="1:16" ht="25.5" x14ac:dyDescent="0.2">
      <c r="A143" s="23" t="s">
        <v>191</v>
      </c>
      <c r="B143" s="9" t="s">
        <v>420</v>
      </c>
      <c r="C143" s="9">
        <v>1</v>
      </c>
      <c r="D143" s="18">
        <v>5</v>
      </c>
      <c r="E143" s="18">
        <v>180</v>
      </c>
      <c r="F143" s="18">
        <f t="shared" si="19"/>
        <v>900</v>
      </c>
      <c r="G143" s="18">
        <v>51.05</v>
      </c>
      <c r="H143" s="18">
        <f t="shared" si="14"/>
        <v>255.25</v>
      </c>
      <c r="I143" s="18">
        <v>67.2</v>
      </c>
      <c r="J143" s="18">
        <f t="shared" si="15"/>
        <v>336</v>
      </c>
      <c r="K143" s="18">
        <v>137.80000000000001</v>
      </c>
      <c r="L143" s="18">
        <f t="shared" si="20"/>
        <v>689</v>
      </c>
      <c r="M143" s="18">
        <v>78.7</v>
      </c>
      <c r="N143" s="18">
        <f t="shared" si="16"/>
        <v>393.5</v>
      </c>
      <c r="O143" s="37">
        <f t="shared" si="17"/>
        <v>51.05</v>
      </c>
      <c r="P143" s="35">
        <f t="shared" si="18"/>
        <v>255.25</v>
      </c>
    </row>
    <row r="144" spans="1:16" ht="25.5" x14ac:dyDescent="0.2">
      <c r="A144" s="24" t="s">
        <v>218</v>
      </c>
      <c r="B144" s="9" t="s">
        <v>420</v>
      </c>
      <c r="C144" s="9">
        <v>250</v>
      </c>
      <c r="D144" s="18">
        <v>5</v>
      </c>
      <c r="E144" s="18"/>
      <c r="F144" s="18"/>
      <c r="G144" s="18">
        <v>0.12</v>
      </c>
      <c r="H144" s="18">
        <f t="shared" si="14"/>
        <v>150</v>
      </c>
      <c r="I144" s="18">
        <v>0.224</v>
      </c>
      <c r="J144" s="18">
        <f t="shared" si="15"/>
        <v>280</v>
      </c>
      <c r="K144" s="18">
        <v>0.8</v>
      </c>
      <c r="L144" s="18">
        <f t="shared" si="20"/>
        <v>1000</v>
      </c>
      <c r="M144" s="18"/>
      <c r="N144" s="18"/>
      <c r="O144" s="37">
        <f t="shared" si="17"/>
        <v>0.12</v>
      </c>
      <c r="P144" s="35">
        <f t="shared" si="18"/>
        <v>150</v>
      </c>
    </row>
    <row r="145" spans="1:16" ht="25.5" x14ac:dyDescent="0.2">
      <c r="A145" s="23" t="s">
        <v>219</v>
      </c>
      <c r="B145" s="9" t="s">
        <v>420</v>
      </c>
      <c r="C145" s="9">
        <v>250</v>
      </c>
      <c r="D145" s="18">
        <v>6</v>
      </c>
      <c r="E145" s="18">
        <v>7.0000000000000007E-2</v>
      </c>
      <c r="F145" s="18">
        <f t="shared" si="19"/>
        <v>105.00000000000001</v>
      </c>
      <c r="G145" s="18">
        <v>0.02</v>
      </c>
      <c r="H145" s="18">
        <f t="shared" si="14"/>
        <v>30</v>
      </c>
      <c r="I145" s="18">
        <v>2.52E-2</v>
      </c>
      <c r="J145" s="18">
        <f t="shared" si="15"/>
        <v>37.799999999999997</v>
      </c>
      <c r="K145" s="18">
        <v>3.1199999999999999E-2</v>
      </c>
      <c r="L145" s="18">
        <f t="shared" si="20"/>
        <v>46.8</v>
      </c>
      <c r="M145" s="18">
        <v>0.02</v>
      </c>
      <c r="N145" s="18">
        <f t="shared" si="16"/>
        <v>30</v>
      </c>
      <c r="O145" s="37">
        <f t="shared" si="17"/>
        <v>0.02</v>
      </c>
      <c r="P145" s="35">
        <f t="shared" si="18"/>
        <v>30</v>
      </c>
    </row>
    <row r="146" spans="1:16" ht="25.5" x14ac:dyDescent="0.2">
      <c r="A146" s="23" t="s">
        <v>220</v>
      </c>
      <c r="B146" s="9" t="s">
        <v>420</v>
      </c>
      <c r="C146" s="9">
        <v>250</v>
      </c>
      <c r="D146" s="18">
        <v>2</v>
      </c>
      <c r="E146" s="18">
        <v>7.0000000000000007E-2</v>
      </c>
      <c r="F146" s="18">
        <f t="shared" si="19"/>
        <v>35</v>
      </c>
      <c r="G146" s="18">
        <v>0.02</v>
      </c>
      <c r="H146" s="18">
        <f t="shared" si="14"/>
        <v>10</v>
      </c>
      <c r="I146" s="18">
        <v>2.52E-2</v>
      </c>
      <c r="J146" s="18">
        <f t="shared" si="15"/>
        <v>12.6</v>
      </c>
      <c r="K146" s="18">
        <v>3.1199999999999999E-2</v>
      </c>
      <c r="L146" s="18">
        <f t="shared" si="20"/>
        <v>15.6</v>
      </c>
      <c r="M146" s="18">
        <v>0.08</v>
      </c>
      <c r="N146" s="18">
        <f t="shared" si="16"/>
        <v>40</v>
      </c>
      <c r="O146" s="37">
        <f t="shared" si="17"/>
        <v>0.02</v>
      </c>
      <c r="P146" s="35">
        <f t="shared" si="18"/>
        <v>10</v>
      </c>
    </row>
    <row r="147" spans="1:16" x14ac:dyDescent="0.2">
      <c r="A147" s="23" t="s">
        <v>232</v>
      </c>
      <c r="B147" s="9" t="s">
        <v>420</v>
      </c>
      <c r="C147" s="9">
        <v>100</v>
      </c>
      <c r="D147" s="18">
        <v>2</v>
      </c>
      <c r="E147" s="18"/>
      <c r="F147" s="18"/>
      <c r="G147" s="18">
        <v>42.72</v>
      </c>
      <c r="H147" s="18">
        <f t="shared" si="14"/>
        <v>8544</v>
      </c>
      <c r="I147" s="18">
        <v>2.1</v>
      </c>
      <c r="J147" s="18">
        <f t="shared" si="15"/>
        <v>420</v>
      </c>
      <c r="K147" s="18"/>
      <c r="L147" s="18"/>
      <c r="M147" s="18"/>
      <c r="N147" s="18"/>
      <c r="O147" s="37">
        <f t="shared" si="17"/>
        <v>2.1</v>
      </c>
      <c r="P147" s="35">
        <f t="shared" si="18"/>
        <v>420</v>
      </c>
    </row>
    <row r="148" spans="1:16" x14ac:dyDescent="0.2">
      <c r="A148" s="23" t="s">
        <v>233</v>
      </c>
      <c r="B148" s="9" t="s">
        <v>420</v>
      </c>
      <c r="C148" s="9">
        <v>1</v>
      </c>
      <c r="D148" s="18">
        <v>3</v>
      </c>
      <c r="E148" s="18">
        <v>21</v>
      </c>
      <c r="F148" s="18">
        <f t="shared" si="19"/>
        <v>63</v>
      </c>
      <c r="G148" s="18">
        <v>8.5399999999999991</v>
      </c>
      <c r="H148" s="18">
        <f t="shared" si="14"/>
        <v>25.619999999999997</v>
      </c>
      <c r="I148" s="18">
        <v>8.4</v>
      </c>
      <c r="J148" s="18">
        <f t="shared" si="15"/>
        <v>25.200000000000003</v>
      </c>
      <c r="K148" s="18"/>
      <c r="L148" s="18"/>
      <c r="M148" s="18"/>
      <c r="N148" s="18"/>
      <c r="O148" s="37">
        <f t="shared" si="17"/>
        <v>8.4</v>
      </c>
      <c r="P148" s="35">
        <f t="shared" si="18"/>
        <v>25.200000000000003</v>
      </c>
    </row>
    <row r="149" spans="1:16" ht="25.5" x14ac:dyDescent="0.2">
      <c r="A149" s="23" t="s">
        <v>234</v>
      </c>
      <c r="B149" s="9" t="s">
        <v>420</v>
      </c>
      <c r="C149" s="9">
        <v>1</v>
      </c>
      <c r="D149" s="18">
        <v>1</v>
      </c>
      <c r="E149" s="18">
        <v>21</v>
      </c>
      <c r="F149" s="18">
        <f t="shared" si="19"/>
        <v>21</v>
      </c>
      <c r="G149" s="18">
        <v>4.17</v>
      </c>
      <c r="H149" s="18">
        <f t="shared" si="14"/>
        <v>4.17</v>
      </c>
      <c r="I149" s="18">
        <v>8.4</v>
      </c>
      <c r="J149" s="18">
        <f t="shared" si="15"/>
        <v>8.4</v>
      </c>
      <c r="K149" s="18"/>
      <c r="L149" s="18"/>
      <c r="M149" s="18">
        <v>4.22</v>
      </c>
      <c r="N149" s="18">
        <f t="shared" si="16"/>
        <v>4.22</v>
      </c>
      <c r="O149" s="37">
        <f t="shared" si="17"/>
        <v>4.17</v>
      </c>
      <c r="P149" s="35">
        <f t="shared" si="18"/>
        <v>4.17</v>
      </c>
    </row>
    <row r="150" spans="1:16" ht="25.5" x14ac:dyDescent="0.2">
      <c r="A150" s="24" t="s">
        <v>235</v>
      </c>
      <c r="B150" s="9" t="s">
        <v>420</v>
      </c>
      <c r="C150" s="9">
        <v>1</v>
      </c>
      <c r="D150" s="18">
        <v>10</v>
      </c>
      <c r="E150" s="18">
        <v>22.5</v>
      </c>
      <c r="F150" s="18">
        <f t="shared" si="19"/>
        <v>225</v>
      </c>
      <c r="G150" s="18">
        <v>9.59</v>
      </c>
      <c r="H150" s="18">
        <f t="shared" si="14"/>
        <v>95.9</v>
      </c>
      <c r="I150" s="18">
        <v>9.1</v>
      </c>
      <c r="J150" s="18">
        <f t="shared" si="15"/>
        <v>91</v>
      </c>
      <c r="K150" s="18"/>
      <c r="L150" s="18"/>
      <c r="M150" s="18">
        <v>9.6999999999999993</v>
      </c>
      <c r="N150" s="18">
        <f t="shared" si="16"/>
        <v>97</v>
      </c>
      <c r="O150" s="37">
        <f t="shared" si="17"/>
        <v>9.1</v>
      </c>
      <c r="P150" s="35">
        <f t="shared" si="18"/>
        <v>91</v>
      </c>
    </row>
    <row r="151" spans="1:16" x14ac:dyDescent="0.2">
      <c r="A151" s="24" t="s">
        <v>236</v>
      </c>
      <c r="B151" s="9" t="s">
        <v>420</v>
      </c>
      <c r="C151" s="9">
        <v>1</v>
      </c>
      <c r="D151" s="18">
        <v>1</v>
      </c>
      <c r="E151" s="18"/>
      <c r="F151" s="18"/>
      <c r="G151" s="18">
        <v>7.71</v>
      </c>
      <c r="H151" s="18">
        <f t="shared" si="14"/>
        <v>7.71</v>
      </c>
      <c r="I151" s="18">
        <v>8.4</v>
      </c>
      <c r="J151" s="18">
        <f t="shared" si="15"/>
        <v>8.4</v>
      </c>
      <c r="K151" s="18"/>
      <c r="L151" s="18"/>
      <c r="M151" s="18"/>
      <c r="N151" s="18"/>
      <c r="O151" s="37">
        <f t="shared" si="17"/>
        <v>7.71</v>
      </c>
      <c r="P151" s="35">
        <f t="shared" si="18"/>
        <v>7.71</v>
      </c>
    </row>
    <row r="152" spans="1:16" x14ac:dyDescent="0.2">
      <c r="A152" s="24" t="s">
        <v>276</v>
      </c>
      <c r="B152" s="9" t="s">
        <v>420</v>
      </c>
      <c r="C152" s="9">
        <v>1</v>
      </c>
      <c r="D152" s="18">
        <v>1</v>
      </c>
      <c r="E152" s="18">
        <v>8.25</v>
      </c>
      <c r="F152" s="18">
        <f t="shared" si="19"/>
        <v>8.25</v>
      </c>
      <c r="G152" s="18">
        <v>1.77</v>
      </c>
      <c r="H152" s="18">
        <f t="shared" si="14"/>
        <v>1.77</v>
      </c>
      <c r="I152" s="18">
        <v>3.22</v>
      </c>
      <c r="J152" s="18">
        <f t="shared" si="15"/>
        <v>3.22</v>
      </c>
      <c r="K152" s="18"/>
      <c r="L152" s="18"/>
      <c r="M152" s="18">
        <v>2.5099999999999998</v>
      </c>
      <c r="N152" s="18">
        <f t="shared" si="16"/>
        <v>2.5099999999999998</v>
      </c>
      <c r="O152" s="37">
        <f t="shared" si="17"/>
        <v>1.77</v>
      </c>
      <c r="P152" s="35">
        <f t="shared" si="18"/>
        <v>1.77</v>
      </c>
    </row>
    <row r="153" spans="1:16" ht="25.5" x14ac:dyDescent="0.2">
      <c r="A153" s="23" t="s">
        <v>383</v>
      </c>
      <c r="B153" s="9" t="s">
        <v>420</v>
      </c>
      <c r="C153" s="9">
        <v>12</v>
      </c>
      <c r="D153" s="18">
        <v>5</v>
      </c>
      <c r="E153" s="18"/>
      <c r="F153" s="18"/>
      <c r="G153" s="18"/>
      <c r="H153" s="18"/>
      <c r="I153" s="18">
        <v>0.86833333333333329</v>
      </c>
      <c r="J153" s="18">
        <f t="shared" si="15"/>
        <v>52.1</v>
      </c>
      <c r="K153" s="18"/>
      <c r="L153" s="18"/>
      <c r="M153" s="18">
        <v>2.87</v>
      </c>
      <c r="N153" s="18">
        <f t="shared" si="16"/>
        <v>172.20000000000002</v>
      </c>
      <c r="O153" s="37">
        <f t="shared" si="17"/>
        <v>0.86833333333333329</v>
      </c>
      <c r="P153" s="35">
        <f t="shared" si="18"/>
        <v>52.1</v>
      </c>
    </row>
    <row r="154" spans="1:16" x14ac:dyDescent="0.2">
      <c r="A154" s="23" t="s">
        <v>302</v>
      </c>
      <c r="B154" s="9" t="s">
        <v>420</v>
      </c>
      <c r="C154" s="9">
        <v>1</v>
      </c>
      <c r="D154" s="18">
        <v>5</v>
      </c>
      <c r="E154" s="18">
        <v>2</v>
      </c>
      <c r="F154" s="18">
        <f t="shared" si="19"/>
        <v>10</v>
      </c>
      <c r="G154" s="18">
        <v>1.43</v>
      </c>
      <c r="H154" s="18">
        <f t="shared" si="14"/>
        <v>7.1499999999999995</v>
      </c>
      <c r="I154" s="18">
        <v>0.98</v>
      </c>
      <c r="J154" s="18">
        <f t="shared" si="15"/>
        <v>4.9000000000000004</v>
      </c>
      <c r="K154" s="18">
        <v>1.83</v>
      </c>
      <c r="L154" s="18">
        <f t="shared" si="20"/>
        <v>9.15</v>
      </c>
      <c r="M154" s="18">
        <v>0.32</v>
      </c>
      <c r="N154" s="18">
        <f t="shared" si="16"/>
        <v>1.6</v>
      </c>
      <c r="O154" s="37">
        <f t="shared" si="17"/>
        <v>0.32</v>
      </c>
      <c r="P154" s="35">
        <f t="shared" si="18"/>
        <v>1.6</v>
      </c>
    </row>
    <row r="155" spans="1:16" x14ac:dyDescent="0.2">
      <c r="A155" s="24" t="s">
        <v>303</v>
      </c>
      <c r="B155" s="9" t="s">
        <v>420</v>
      </c>
      <c r="C155" s="9">
        <v>1</v>
      </c>
      <c r="D155" s="18">
        <v>2</v>
      </c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37">
        <f t="shared" si="17"/>
        <v>0</v>
      </c>
      <c r="P155" s="35"/>
    </row>
    <row r="156" spans="1:16" x14ac:dyDescent="0.2">
      <c r="A156" s="23" t="s">
        <v>304</v>
      </c>
      <c r="B156" s="9" t="s">
        <v>420</v>
      </c>
      <c r="C156" s="9">
        <v>10</v>
      </c>
      <c r="D156" s="18">
        <v>1</v>
      </c>
      <c r="E156" s="18">
        <v>0.04</v>
      </c>
      <c r="F156" s="18">
        <f t="shared" si="19"/>
        <v>0.4</v>
      </c>
      <c r="G156" s="18">
        <v>0.01</v>
      </c>
      <c r="H156" s="18">
        <f t="shared" si="14"/>
        <v>0.1</v>
      </c>
      <c r="I156" s="18">
        <v>1.2E-2</v>
      </c>
      <c r="J156" s="18">
        <f t="shared" si="15"/>
        <v>0.12</v>
      </c>
      <c r="K156" s="18">
        <v>5.4000000000000003E-3</v>
      </c>
      <c r="L156" s="18">
        <f t="shared" si="20"/>
        <v>5.4000000000000006E-2</v>
      </c>
      <c r="M156" s="18">
        <v>0.26</v>
      </c>
      <c r="N156" s="18">
        <f t="shared" si="16"/>
        <v>2.6</v>
      </c>
      <c r="O156" s="37">
        <f t="shared" si="17"/>
        <v>5.4000000000000003E-3</v>
      </c>
      <c r="P156" s="35">
        <f t="shared" si="18"/>
        <v>5.4000000000000006E-2</v>
      </c>
    </row>
    <row r="157" spans="1:16" x14ac:dyDescent="0.2">
      <c r="A157" s="23" t="s">
        <v>305</v>
      </c>
      <c r="B157" s="9" t="s">
        <v>420</v>
      </c>
      <c r="C157" s="9">
        <v>50</v>
      </c>
      <c r="D157" s="18">
        <v>1</v>
      </c>
      <c r="E157" s="18">
        <v>3.5999999999999997E-2</v>
      </c>
      <c r="F157" s="18">
        <f t="shared" si="19"/>
        <v>1.7999999999999998</v>
      </c>
      <c r="G157" s="18">
        <v>0.01</v>
      </c>
      <c r="H157" s="18">
        <f t="shared" si="14"/>
        <v>0.5</v>
      </c>
      <c r="I157" s="18">
        <v>9.7999999999999997E-3</v>
      </c>
      <c r="J157" s="18">
        <f t="shared" si="15"/>
        <v>0.49</v>
      </c>
      <c r="K157" s="18">
        <v>5.4000000000000003E-3</v>
      </c>
      <c r="L157" s="18">
        <f t="shared" si="20"/>
        <v>0.27</v>
      </c>
      <c r="M157" s="18">
        <v>0.05</v>
      </c>
      <c r="N157" s="18">
        <f t="shared" si="16"/>
        <v>2.5</v>
      </c>
      <c r="O157" s="37">
        <f t="shared" si="17"/>
        <v>5.4000000000000003E-3</v>
      </c>
      <c r="P157" s="35">
        <f t="shared" si="18"/>
        <v>0.27</v>
      </c>
    </row>
    <row r="158" spans="1:16" x14ac:dyDescent="0.2">
      <c r="A158" s="24" t="s">
        <v>306</v>
      </c>
      <c r="B158" s="9" t="s">
        <v>420</v>
      </c>
      <c r="C158" s="9">
        <v>50</v>
      </c>
      <c r="D158" s="18">
        <v>1</v>
      </c>
      <c r="E158" s="18">
        <v>3.5999999999999997E-2</v>
      </c>
      <c r="F158" s="18">
        <f t="shared" si="19"/>
        <v>1.7999999999999998</v>
      </c>
      <c r="G158" s="18">
        <v>0.01</v>
      </c>
      <c r="H158" s="18">
        <f t="shared" si="14"/>
        <v>0.5</v>
      </c>
      <c r="I158" s="18">
        <v>9.7999999999999997E-3</v>
      </c>
      <c r="J158" s="18">
        <f t="shared" si="15"/>
        <v>0.49</v>
      </c>
      <c r="K158" s="18">
        <v>5.4000000000000003E-3</v>
      </c>
      <c r="L158" s="18">
        <f t="shared" si="20"/>
        <v>0.27</v>
      </c>
      <c r="M158" s="18">
        <v>0.05</v>
      </c>
      <c r="N158" s="18">
        <f t="shared" si="16"/>
        <v>2.5</v>
      </c>
      <c r="O158" s="37">
        <f t="shared" si="17"/>
        <v>5.4000000000000003E-3</v>
      </c>
      <c r="P158" s="35">
        <f t="shared" si="18"/>
        <v>0.27</v>
      </c>
    </row>
    <row r="159" spans="1:16" ht="25.5" x14ac:dyDescent="0.2">
      <c r="A159" s="23" t="s">
        <v>307</v>
      </c>
      <c r="B159" s="9" t="s">
        <v>420</v>
      </c>
      <c r="C159" s="9">
        <v>50</v>
      </c>
      <c r="D159" s="18">
        <v>1</v>
      </c>
      <c r="E159" s="18">
        <v>0.4</v>
      </c>
      <c r="F159" s="18">
        <f t="shared" si="19"/>
        <v>20</v>
      </c>
      <c r="G159" s="18">
        <v>0.06</v>
      </c>
      <c r="H159" s="18">
        <f t="shared" si="14"/>
        <v>3</v>
      </c>
      <c r="I159" s="18">
        <v>0.154</v>
      </c>
      <c r="J159" s="18">
        <f t="shared" si="15"/>
        <v>7.7</v>
      </c>
      <c r="K159" s="18">
        <v>0.09</v>
      </c>
      <c r="L159" s="18">
        <f t="shared" si="20"/>
        <v>4.5</v>
      </c>
      <c r="M159" s="18">
        <v>0.13</v>
      </c>
      <c r="N159" s="18">
        <f t="shared" si="16"/>
        <v>6.5</v>
      </c>
      <c r="O159" s="37">
        <f t="shared" si="17"/>
        <v>0.06</v>
      </c>
      <c r="P159" s="35">
        <f t="shared" si="18"/>
        <v>3</v>
      </c>
    </row>
    <row r="160" spans="1:16" ht="25.5" x14ac:dyDescent="0.2">
      <c r="A160" s="23" t="s">
        <v>308</v>
      </c>
      <c r="B160" s="9" t="s">
        <v>420</v>
      </c>
      <c r="C160" s="9">
        <v>50</v>
      </c>
      <c r="D160" s="18">
        <v>1</v>
      </c>
      <c r="E160" s="18">
        <v>1.3</v>
      </c>
      <c r="F160" s="18">
        <f t="shared" si="19"/>
        <v>65</v>
      </c>
      <c r="G160" s="18">
        <v>0.48</v>
      </c>
      <c r="H160" s="18">
        <f t="shared" si="14"/>
        <v>24</v>
      </c>
      <c r="I160" s="18">
        <v>0.49</v>
      </c>
      <c r="J160" s="18">
        <f t="shared" si="15"/>
        <v>24.5</v>
      </c>
      <c r="K160" s="18"/>
      <c r="L160" s="18"/>
      <c r="M160" s="18">
        <v>1</v>
      </c>
      <c r="N160" s="18">
        <f t="shared" si="16"/>
        <v>50</v>
      </c>
      <c r="O160" s="37">
        <f t="shared" si="17"/>
        <v>0.48</v>
      </c>
      <c r="P160" s="35">
        <f t="shared" si="18"/>
        <v>24</v>
      </c>
    </row>
    <row r="161" spans="1:16" x14ac:dyDescent="0.2">
      <c r="A161" s="23" t="s">
        <v>309</v>
      </c>
      <c r="B161" s="9" t="s">
        <v>420</v>
      </c>
      <c r="C161" s="9">
        <v>50</v>
      </c>
      <c r="D161" s="18">
        <v>1</v>
      </c>
      <c r="E161" s="18">
        <v>8.4000000000000005E-2</v>
      </c>
      <c r="F161" s="18">
        <f t="shared" si="19"/>
        <v>4.2</v>
      </c>
      <c r="G161" s="18">
        <v>0.02</v>
      </c>
      <c r="H161" s="18">
        <f t="shared" si="14"/>
        <v>1</v>
      </c>
      <c r="I161" s="18">
        <v>1.6799999999999999E-2</v>
      </c>
      <c r="J161" s="18">
        <f t="shared" si="15"/>
        <v>0.84</v>
      </c>
      <c r="K161" s="18">
        <v>0.04</v>
      </c>
      <c r="L161" s="18">
        <f t="shared" si="20"/>
        <v>2</v>
      </c>
      <c r="M161" s="18">
        <v>0.03</v>
      </c>
      <c r="N161" s="18">
        <f t="shared" si="16"/>
        <v>1.5</v>
      </c>
      <c r="O161" s="37">
        <f t="shared" si="17"/>
        <v>1.6799999999999999E-2</v>
      </c>
      <c r="P161" s="35">
        <f t="shared" si="18"/>
        <v>0.84</v>
      </c>
    </row>
    <row r="162" spans="1:16" ht="25.5" x14ac:dyDescent="0.2">
      <c r="A162" s="24" t="s">
        <v>310</v>
      </c>
      <c r="B162" s="11" t="s">
        <v>420</v>
      </c>
      <c r="C162" s="11">
        <v>72</v>
      </c>
      <c r="D162" s="18">
        <v>6</v>
      </c>
      <c r="E162" s="18"/>
      <c r="F162" s="18"/>
      <c r="G162" s="18">
        <v>0.02</v>
      </c>
      <c r="H162" s="18">
        <f t="shared" si="14"/>
        <v>8.64</v>
      </c>
      <c r="I162" s="18">
        <v>3.9166666666666662E-2</v>
      </c>
      <c r="J162" s="18">
        <f t="shared" si="15"/>
        <v>16.919999999999998</v>
      </c>
      <c r="K162" s="18">
        <v>0.04</v>
      </c>
      <c r="L162" s="18">
        <f t="shared" si="20"/>
        <v>17.28</v>
      </c>
      <c r="M162" s="18"/>
      <c r="N162" s="18"/>
      <c r="O162" s="37">
        <f t="shared" si="17"/>
        <v>0.02</v>
      </c>
      <c r="P162" s="35">
        <f t="shared" si="18"/>
        <v>8.64</v>
      </c>
    </row>
    <row r="163" spans="1:16" ht="25.5" x14ac:dyDescent="0.2">
      <c r="A163" s="23" t="s">
        <v>311</v>
      </c>
      <c r="B163" s="9" t="s">
        <v>420</v>
      </c>
      <c r="C163" s="9">
        <v>1</v>
      </c>
      <c r="D163" s="18">
        <v>5</v>
      </c>
      <c r="E163" s="18">
        <v>7.5999999999999998E-2</v>
      </c>
      <c r="F163" s="18">
        <f t="shared" si="19"/>
        <v>0.38</v>
      </c>
      <c r="G163" s="18">
        <v>0.02</v>
      </c>
      <c r="H163" s="18">
        <f t="shared" si="14"/>
        <v>0.1</v>
      </c>
      <c r="I163" s="18">
        <v>0.02</v>
      </c>
      <c r="J163" s="18">
        <f t="shared" si="15"/>
        <v>0.1</v>
      </c>
      <c r="K163" s="18">
        <v>0.04</v>
      </c>
      <c r="L163" s="18">
        <f t="shared" si="20"/>
        <v>0.2</v>
      </c>
      <c r="M163" s="18">
        <v>0.02</v>
      </c>
      <c r="N163" s="18">
        <f t="shared" si="16"/>
        <v>0.1</v>
      </c>
      <c r="O163" s="37">
        <f t="shared" si="17"/>
        <v>0.02</v>
      </c>
      <c r="P163" s="35">
        <f t="shared" si="18"/>
        <v>0.1</v>
      </c>
    </row>
    <row r="164" spans="1:16" ht="25.5" x14ac:dyDescent="0.2">
      <c r="A164" s="24" t="s">
        <v>312</v>
      </c>
      <c r="B164" s="11" t="s">
        <v>420</v>
      </c>
      <c r="C164" s="11">
        <v>5</v>
      </c>
      <c r="D164" s="18">
        <v>6</v>
      </c>
      <c r="E164" s="18"/>
      <c r="F164" s="18"/>
      <c r="G164" s="18"/>
      <c r="H164" s="18"/>
      <c r="I164" s="18">
        <v>20.16</v>
      </c>
      <c r="J164" s="18">
        <f t="shared" si="15"/>
        <v>604.80000000000007</v>
      </c>
      <c r="K164" s="18"/>
      <c r="L164" s="18"/>
      <c r="M164" s="18"/>
      <c r="N164" s="18"/>
      <c r="O164" s="37">
        <f t="shared" si="17"/>
        <v>20.16</v>
      </c>
      <c r="P164" s="35">
        <f t="shared" si="18"/>
        <v>604.79999999999995</v>
      </c>
    </row>
    <row r="165" spans="1:16" ht="25.5" x14ac:dyDescent="0.2">
      <c r="A165" s="23" t="s">
        <v>313</v>
      </c>
      <c r="B165" s="9" t="s">
        <v>420</v>
      </c>
      <c r="C165" s="9">
        <v>1</v>
      </c>
      <c r="D165" s="18">
        <v>50</v>
      </c>
      <c r="E165" s="18"/>
      <c r="F165" s="18"/>
      <c r="G165" s="18">
        <v>0.03</v>
      </c>
      <c r="H165" s="18">
        <f t="shared" si="14"/>
        <v>1.5</v>
      </c>
      <c r="I165" s="18">
        <v>0.05</v>
      </c>
      <c r="J165" s="18">
        <f t="shared" si="15"/>
        <v>2.5</v>
      </c>
      <c r="K165" s="18">
        <v>0.04</v>
      </c>
      <c r="L165" s="18">
        <f t="shared" si="20"/>
        <v>2</v>
      </c>
      <c r="M165" s="18">
        <v>2.67</v>
      </c>
      <c r="N165" s="18">
        <f t="shared" si="16"/>
        <v>133.5</v>
      </c>
      <c r="O165" s="37">
        <f t="shared" si="17"/>
        <v>0.03</v>
      </c>
      <c r="P165" s="35">
        <f t="shared" si="18"/>
        <v>1.5</v>
      </c>
    </row>
    <row r="166" spans="1:16" ht="25.5" x14ac:dyDescent="0.2">
      <c r="A166" s="23" t="s">
        <v>314</v>
      </c>
      <c r="B166" s="9" t="s">
        <v>420</v>
      </c>
      <c r="C166" s="9">
        <v>1</v>
      </c>
      <c r="D166" s="18">
        <v>10</v>
      </c>
      <c r="E166" s="18">
        <v>0.12</v>
      </c>
      <c r="F166" s="18">
        <f t="shared" si="19"/>
        <v>1.2</v>
      </c>
      <c r="G166" s="18">
        <v>0.03</v>
      </c>
      <c r="H166" s="18">
        <f t="shared" si="14"/>
        <v>0.3</v>
      </c>
      <c r="I166" s="18">
        <v>0.05</v>
      </c>
      <c r="J166" s="18">
        <f t="shared" si="15"/>
        <v>0.5</v>
      </c>
      <c r="K166" s="18">
        <v>0.04</v>
      </c>
      <c r="L166" s="18">
        <f t="shared" si="20"/>
        <v>0.4</v>
      </c>
      <c r="M166" s="18">
        <v>2.48</v>
      </c>
      <c r="N166" s="18">
        <f t="shared" si="16"/>
        <v>24.8</v>
      </c>
      <c r="O166" s="37">
        <f t="shared" si="17"/>
        <v>0.03</v>
      </c>
      <c r="P166" s="35">
        <f t="shared" si="18"/>
        <v>0.3</v>
      </c>
    </row>
    <row r="167" spans="1:16" ht="25.5" x14ac:dyDescent="0.2">
      <c r="A167" s="23" t="s">
        <v>315</v>
      </c>
      <c r="B167" s="9" t="s">
        <v>420</v>
      </c>
      <c r="C167" s="9">
        <v>75</v>
      </c>
      <c r="D167" s="18">
        <v>10</v>
      </c>
      <c r="E167" s="18">
        <v>0.82</v>
      </c>
      <c r="F167" s="18">
        <f t="shared" si="19"/>
        <v>615</v>
      </c>
      <c r="G167" s="18">
        <v>0.06</v>
      </c>
      <c r="H167" s="18">
        <f t="shared" si="14"/>
        <v>45</v>
      </c>
      <c r="I167" s="18">
        <v>5.7333333333333333E-2</v>
      </c>
      <c r="J167" s="18">
        <f t="shared" si="15"/>
        <v>43</v>
      </c>
      <c r="K167" s="18">
        <v>0.27</v>
      </c>
      <c r="L167" s="18">
        <f t="shared" si="20"/>
        <v>202.5</v>
      </c>
      <c r="M167" s="18">
        <v>0.18</v>
      </c>
      <c r="N167" s="18">
        <f t="shared" si="16"/>
        <v>135</v>
      </c>
      <c r="O167" s="37">
        <f t="shared" si="17"/>
        <v>5.7333333333333333E-2</v>
      </c>
      <c r="P167" s="35">
        <f t="shared" si="18"/>
        <v>43</v>
      </c>
    </row>
    <row r="168" spans="1:16" ht="25.5" x14ac:dyDescent="0.2">
      <c r="A168" s="23" t="s">
        <v>384</v>
      </c>
      <c r="B168" s="9" t="s">
        <v>420</v>
      </c>
      <c r="C168" s="9">
        <v>1000</v>
      </c>
      <c r="D168" s="18">
        <v>2</v>
      </c>
      <c r="E168" s="18"/>
      <c r="F168" s="18"/>
      <c r="G168" s="18">
        <v>0.09</v>
      </c>
      <c r="H168" s="18">
        <f t="shared" si="14"/>
        <v>180</v>
      </c>
      <c r="I168" s="18">
        <v>0.36399999999999999</v>
      </c>
      <c r="J168" s="18">
        <f t="shared" si="15"/>
        <v>728</v>
      </c>
      <c r="K168" s="18"/>
      <c r="L168" s="18"/>
      <c r="M168" s="18">
        <v>0.11</v>
      </c>
      <c r="N168" s="18">
        <f t="shared" si="16"/>
        <v>220</v>
      </c>
      <c r="O168" s="37">
        <f t="shared" si="17"/>
        <v>0.09</v>
      </c>
      <c r="P168" s="35">
        <f t="shared" si="18"/>
        <v>180</v>
      </c>
    </row>
    <row r="169" spans="1:16" x14ac:dyDescent="0.2">
      <c r="A169" s="23" t="s">
        <v>316</v>
      </c>
      <c r="B169" s="9" t="s">
        <v>420</v>
      </c>
      <c r="C169" s="9">
        <v>100</v>
      </c>
      <c r="D169" s="18">
        <v>2</v>
      </c>
      <c r="E169" s="18"/>
      <c r="F169" s="18"/>
      <c r="G169" s="18">
        <v>0.62</v>
      </c>
      <c r="H169" s="18">
        <f t="shared" si="14"/>
        <v>124</v>
      </c>
      <c r="I169" s="18">
        <v>0.59499999999999997</v>
      </c>
      <c r="J169" s="18">
        <f t="shared" si="15"/>
        <v>119</v>
      </c>
      <c r="K169" s="18">
        <v>0.55500000000000005</v>
      </c>
      <c r="L169" s="18">
        <f t="shared" si="20"/>
        <v>111.00000000000001</v>
      </c>
      <c r="M169" s="18">
        <v>0.19</v>
      </c>
      <c r="N169" s="18">
        <f t="shared" si="16"/>
        <v>38</v>
      </c>
      <c r="O169" s="37">
        <f t="shared" si="17"/>
        <v>0.19</v>
      </c>
      <c r="P169" s="35">
        <f t="shared" si="18"/>
        <v>38</v>
      </c>
    </row>
    <row r="170" spans="1:16" x14ac:dyDescent="0.2">
      <c r="A170" s="23" t="s">
        <v>317</v>
      </c>
      <c r="B170" s="9" t="s">
        <v>420</v>
      </c>
      <c r="C170" s="9">
        <v>100</v>
      </c>
      <c r="D170" s="18">
        <v>6</v>
      </c>
      <c r="E170" s="18">
        <v>1.9</v>
      </c>
      <c r="F170" s="18">
        <f t="shared" si="19"/>
        <v>1139.9999999999998</v>
      </c>
      <c r="G170" s="18">
        <v>0.39</v>
      </c>
      <c r="H170" s="18">
        <f t="shared" si="14"/>
        <v>234</v>
      </c>
      <c r="I170" s="18">
        <v>0.49280000000000002</v>
      </c>
      <c r="J170" s="18">
        <f t="shared" si="15"/>
        <v>295.68</v>
      </c>
      <c r="K170" s="18">
        <v>0.4</v>
      </c>
      <c r="L170" s="18">
        <f t="shared" si="20"/>
        <v>240.00000000000003</v>
      </c>
      <c r="M170" s="18">
        <v>0.16</v>
      </c>
      <c r="N170" s="18">
        <f t="shared" si="16"/>
        <v>96</v>
      </c>
      <c r="O170" s="37">
        <f t="shared" si="17"/>
        <v>0.16</v>
      </c>
      <c r="P170" s="35">
        <f t="shared" si="18"/>
        <v>96</v>
      </c>
    </row>
    <row r="171" spans="1:16" x14ac:dyDescent="0.2">
      <c r="A171" s="23" t="s">
        <v>318</v>
      </c>
      <c r="B171" s="9" t="s">
        <v>420</v>
      </c>
      <c r="C171" s="9">
        <v>100</v>
      </c>
      <c r="D171" s="18">
        <v>2</v>
      </c>
      <c r="E171" s="18">
        <v>1.3</v>
      </c>
      <c r="F171" s="18">
        <f t="shared" si="19"/>
        <v>260</v>
      </c>
      <c r="G171" s="18">
        <v>0.44</v>
      </c>
      <c r="H171" s="18">
        <f t="shared" si="14"/>
        <v>88</v>
      </c>
      <c r="I171" s="18">
        <v>0.42</v>
      </c>
      <c r="J171" s="18">
        <f t="shared" si="15"/>
        <v>84</v>
      </c>
      <c r="K171" s="18">
        <v>0.3075</v>
      </c>
      <c r="L171" s="18">
        <f t="shared" si="20"/>
        <v>61.5</v>
      </c>
      <c r="M171" s="18">
        <v>7.0000000000000007E-2</v>
      </c>
      <c r="N171" s="18">
        <f t="shared" si="16"/>
        <v>14.000000000000002</v>
      </c>
      <c r="O171" s="37">
        <f t="shared" si="17"/>
        <v>7.0000000000000007E-2</v>
      </c>
      <c r="P171" s="35">
        <f t="shared" si="18"/>
        <v>14.000000000000002</v>
      </c>
    </row>
    <row r="172" spans="1:16" x14ac:dyDescent="0.2">
      <c r="A172" s="25" t="s">
        <v>3</v>
      </c>
      <c r="B172" s="9" t="s">
        <v>420</v>
      </c>
      <c r="C172" s="9">
        <v>10</v>
      </c>
      <c r="D172" s="18">
        <v>10</v>
      </c>
      <c r="E172" s="18">
        <v>3.6</v>
      </c>
      <c r="F172" s="18">
        <f t="shared" si="19"/>
        <v>360</v>
      </c>
      <c r="G172" s="18">
        <v>1.51</v>
      </c>
      <c r="H172" s="18">
        <f t="shared" si="14"/>
        <v>151</v>
      </c>
      <c r="I172" s="18">
        <v>1.2669999999999999</v>
      </c>
      <c r="J172" s="18">
        <f t="shared" si="15"/>
        <v>126.69999999999999</v>
      </c>
      <c r="K172" s="18">
        <v>2.1</v>
      </c>
      <c r="L172" s="18">
        <f t="shared" si="20"/>
        <v>210</v>
      </c>
      <c r="M172" s="18">
        <v>1.1499999999999999</v>
      </c>
      <c r="N172" s="18">
        <f t="shared" si="16"/>
        <v>115</v>
      </c>
      <c r="O172" s="37">
        <f t="shared" si="17"/>
        <v>1.1499999999999999</v>
      </c>
      <c r="P172" s="35">
        <f t="shared" si="18"/>
        <v>115</v>
      </c>
    </row>
    <row r="173" spans="1:16" x14ac:dyDescent="0.2">
      <c r="A173" s="25" t="s">
        <v>4</v>
      </c>
      <c r="B173" s="9" t="s">
        <v>420</v>
      </c>
      <c r="C173" s="9">
        <v>10</v>
      </c>
      <c r="D173" s="18">
        <v>25</v>
      </c>
      <c r="E173" s="18">
        <v>4.1399999999999997</v>
      </c>
      <c r="F173" s="18">
        <f t="shared" si="19"/>
        <v>1034.9999999999998</v>
      </c>
      <c r="G173" s="18">
        <v>0.41</v>
      </c>
      <c r="H173" s="18">
        <f t="shared" si="14"/>
        <v>102.5</v>
      </c>
      <c r="I173" s="18">
        <v>1.4460000000000002</v>
      </c>
      <c r="J173" s="18">
        <f t="shared" si="15"/>
        <v>361.50000000000006</v>
      </c>
      <c r="K173" s="18">
        <v>2.36</v>
      </c>
      <c r="L173" s="18">
        <f t="shared" si="20"/>
        <v>590</v>
      </c>
      <c r="M173" s="18">
        <v>1.33</v>
      </c>
      <c r="N173" s="18">
        <f t="shared" si="16"/>
        <v>332.5</v>
      </c>
      <c r="O173" s="37">
        <f t="shared" si="17"/>
        <v>0.41</v>
      </c>
      <c r="P173" s="35">
        <f t="shared" si="18"/>
        <v>102.49999999999999</v>
      </c>
    </row>
    <row r="174" spans="1:16" x14ac:dyDescent="0.2">
      <c r="A174" s="25" t="s">
        <v>5</v>
      </c>
      <c r="B174" s="9" t="s">
        <v>420</v>
      </c>
      <c r="C174" s="9">
        <v>10</v>
      </c>
      <c r="D174" s="18">
        <v>10</v>
      </c>
      <c r="E174" s="18">
        <v>4.1399999999999997</v>
      </c>
      <c r="F174" s="18">
        <f t="shared" si="19"/>
        <v>414</v>
      </c>
      <c r="G174" s="18">
        <v>0.34</v>
      </c>
      <c r="H174" s="18">
        <f t="shared" si="14"/>
        <v>34</v>
      </c>
      <c r="I174" s="18">
        <v>1.4490000000000001</v>
      </c>
      <c r="J174" s="18">
        <f t="shared" si="15"/>
        <v>144.9</v>
      </c>
      <c r="K174" s="18">
        <v>2.5499999999999998</v>
      </c>
      <c r="L174" s="18">
        <f t="shared" si="20"/>
        <v>255</v>
      </c>
      <c r="M174" s="18">
        <v>1.33</v>
      </c>
      <c r="N174" s="18">
        <f t="shared" si="16"/>
        <v>133</v>
      </c>
      <c r="O174" s="37">
        <f t="shared" si="17"/>
        <v>0.34</v>
      </c>
      <c r="P174" s="35">
        <f t="shared" si="18"/>
        <v>34</v>
      </c>
    </row>
    <row r="175" spans="1:16" ht="25.5" x14ac:dyDescent="0.2">
      <c r="A175" s="26" t="s">
        <v>6</v>
      </c>
      <c r="B175" s="9" t="s">
        <v>420</v>
      </c>
      <c r="C175" s="9">
        <v>10</v>
      </c>
      <c r="D175" s="18">
        <v>1</v>
      </c>
      <c r="E175" s="18"/>
      <c r="F175" s="18"/>
      <c r="G175" s="18"/>
      <c r="H175" s="18"/>
      <c r="I175" s="18">
        <v>6.93</v>
      </c>
      <c r="J175" s="18">
        <f t="shared" si="15"/>
        <v>69.3</v>
      </c>
      <c r="K175" s="18"/>
      <c r="L175" s="18"/>
      <c r="M175" s="18"/>
      <c r="N175" s="18"/>
      <c r="O175" s="37">
        <f t="shared" si="17"/>
        <v>6.93</v>
      </c>
      <c r="P175" s="35">
        <f t="shared" si="18"/>
        <v>69.3</v>
      </c>
    </row>
    <row r="176" spans="1:16" x14ac:dyDescent="0.2">
      <c r="A176" s="26" t="s">
        <v>7</v>
      </c>
      <c r="B176" s="9" t="s">
        <v>420</v>
      </c>
      <c r="C176" s="9">
        <v>1</v>
      </c>
      <c r="D176" s="18">
        <v>1</v>
      </c>
      <c r="E176" s="18">
        <v>6</v>
      </c>
      <c r="F176" s="18">
        <f t="shared" si="19"/>
        <v>6</v>
      </c>
      <c r="G176" s="18">
        <v>1.1399999999999999</v>
      </c>
      <c r="H176" s="18">
        <f t="shared" si="14"/>
        <v>1.1399999999999999</v>
      </c>
      <c r="I176" s="18">
        <v>1.9</v>
      </c>
      <c r="J176" s="18">
        <f t="shared" si="15"/>
        <v>1.9</v>
      </c>
      <c r="K176" s="18">
        <v>4.93</v>
      </c>
      <c r="L176" s="18">
        <f t="shared" si="20"/>
        <v>4.93</v>
      </c>
      <c r="M176" s="18">
        <v>0.94</v>
      </c>
      <c r="N176" s="18">
        <f t="shared" si="16"/>
        <v>0.94</v>
      </c>
      <c r="O176" s="37">
        <f t="shared" si="17"/>
        <v>0.94</v>
      </c>
      <c r="P176" s="35">
        <f t="shared" si="18"/>
        <v>0.94</v>
      </c>
    </row>
    <row r="177" spans="1:16" ht="25.5" x14ac:dyDescent="0.2">
      <c r="A177" s="26" t="s">
        <v>9</v>
      </c>
      <c r="B177" s="9" t="s">
        <v>420</v>
      </c>
      <c r="C177" s="9">
        <v>1</v>
      </c>
      <c r="D177" s="18">
        <v>1</v>
      </c>
      <c r="E177" s="18">
        <v>10</v>
      </c>
      <c r="F177" s="18">
        <f t="shared" si="19"/>
        <v>10</v>
      </c>
      <c r="G177" s="18">
        <v>4.1900000000000004</v>
      </c>
      <c r="H177" s="18">
        <f t="shared" si="14"/>
        <v>4.1900000000000004</v>
      </c>
      <c r="I177" s="18">
        <v>3.5</v>
      </c>
      <c r="J177" s="18">
        <f t="shared" si="15"/>
        <v>3.5</v>
      </c>
      <c r="K177" s="18">
        <v>8.8000000000000007</v>
      </c>
      <c r="L177" s="18">
        <f t="shared" si="20"/>
        <v>8.8000000000000007</v>
      </c>
      <c r="M177" s="18">
        <v>2.41</v>
      </c>
      <c r="N177" s="18">
        <f t="shared" si="16"/>
        <v>2.41</v>
      </c>
      <c r="O177" s="37">
        <f t="shared" si="17"/>
        <v>2.41</v>
      </c>
      <c r="P177" s="35">
        <f t="shared" si="18"/>
        <v>2.41</v>
      </c>
    </row>
    <row r="178" spans="1:16" x14ac:dyDescent="0.2">
      <c r="A178" s="26" t="s">
        <v>10</v>
      </c>
      <c r="B178" s="9" t="s">
        <v>420</v>
      </c>
      <c r="C178" s="9">
        <v>1</v>
      </c>
      <c r="D178" s="18">
        <v>1</v>
      </c>
      <c r="E178" s="18">
        <v>7</v>
      </c>
      <c r="F178" s="18">
        <f t="shared" si="19"/>
        <v>7</v>
      </c>
      <c r="G178" s="18">
        <v>1.46</v>
      </c>
      <c r="H178" s="18">
        <f t="shared" si="14"/>
        <v>1.46</v>
      </c>
      <c r="I178" s="18">
        <v>2.4500000000000002</v>
      </c>
      <c r="J178" s="18">
        <f t="shared" si="15"/>
        <v>2.4500000000000002</v>
      </c>
      <c r="K178" s="18">
        <v>31.8</v>
      </c>
      <c r="L178" s="18">
        <f t="shared" si="20"/>
        <v>31.8</v>
      </c>
      <c r="M178" s="18">
        <v>1.21</v>
      </c>
      <c r="N178" s="18">
        <f t="shared" si="16"/>
        <v>1.21</v>
      </c>
      <c r="O178" s="37">
        <f t="shared" si="17"/>
        <v>1.21</v>
      </c>
      <c r="P178" s="35">
        <f t="shared" si="18"/>
        <v>1.21</v>
      </c>
    </row>
    <row r="179" spans="1:16" x14ac:dyDescent="0.2">
      <c r="A179" s="25" t="s">
        <v>11</v>
      </c>
      <c r="B179" s="9" t="s">
        <v>420</v>
      </c>
      <c r="C179" s="9">
        <v>1</v>
      </c>
      <c r="D179" s="18">
        <v>5</v>
      </c>
      <c r="E179" s="18"/>
      <c r="F179" s="18"/>
      <c r="G179" s="18">
        <v>13.71</v>
      </c>
      <c r="H179" s="18">
        <f t="shared" si="14"/>
        <v>68.550000000000011</v>
      </c>
      <c r="I179" s="18">
        <v>84.28</v>
      </c>
      <c r="J179" s="18">
        <f t="shared" si="15"/>
        <v>421.4</v>
      </c>
      <c r="K179" s="18">
        <v>32</v>
      </c>
      <c r="L179" s="18">
        <f t="shared" si="20"/>
        <v>160</v>
      </c>
      <c r="M179" s="18">
        <v>18.22</v>
      </c>
      <c r="N179" s="18">
        <f t="shared" si="16"/>
        <v>91.1</v>
      </c>
      <c r="O179" s="37">
        <f t="shared" si="17"/>
        <v>13.71</v>
      </c>
      <c r="P179" s="35">
        <f t="shared" si="18"/>
        <v>68.550000000000011</v>
      </c>
    </row>
    <row r="180" spans="1:16" x14ac:dyDescent="0.2">
      <c r="A180" s="25" t="s">
        <v>12</v>
      </c>
      <c r="B180" s="9" t="s">
        <v>420</v>
      </c>
      <c r="C180" s="9">
        <v>5</v>
      </c>
      <c r="D180" s="18">
        <v>1</v>
      </c>
      <c r="E180" s="18">
        <v>0.03</v>
      </c>
      <c r="F180" s="18">
        <f t="shared" si="19"/>
        <v>0.15</v>
      </c>
      <c r="G180" s="18">
        <v>0.03</v>
      </c>
      <c r="H180" s="18">
        <f t="shared" si="14"/>
        <v>0.15</v>
      </c>
      <c r="I180" s="18">
        <v>8.3999999999999991E-2</v>
      </c>
      <c r="J180" s="18">
        <f t="shared" si="15"/>
        <v>0.41999999999999993</v>
      </c>
      <c r="K180" s="18">
        <v>2.3100000000000002E-2</v>
      </c>
      <c r="L180" s="18">
        <f t="shared" si="20"/>
        <v>0.11550000000000002</v>
      </c>
      <c r="M180" s="18">
        <v>0.84</v>
      </c>
      <c r="N180" s="18">
        <f t="shared" si="16"/>
        <v>4.2</v>
      </c>
      <c r="O180" s="37">
        <f t="shared" si="17"/>
        <v>2.3100000000000002E-2</v>
      </c>
      <c r="P180" s="35">
        <f t="shared" si="18"/>
        <v>0.11550000000000002</v>
      </c>
    </row>
    <row r="181" spans="1:16" x14ac:dyDescent="0.2">
      <c r="A181" s="25" t="s">
        <v>13</v>
      </c>
      <c r="B181" s="9" t="s">
        <v>425</v>
      </c>
      <c r="C181" s="9">
        <v>2500</v>
      </c>
      <c r="D181" s="18">
        <v>1</v>
      </c>
      <c r="E181" s="18"/>
      <c r="F181" s="18"/>
      <c r="G181" s="18"/>
      <c r="H181" s="18"/>
      <c r="I181" s="18">
        <v>6.3E-2</v>
      </c>
      <c r="J181" s="18">
        <f t="shared" si="15"/>
        <v>157.5</v>
      </c>
      <c r="K181" s="18">
        <v>7.8E-2</v>
      </c>
      <c r="L181" s="18">
        <f t="shared" si="20"/>
        <v>195</v>
      </c>
      <c r="M181" s="18">
        <v>7.0000000000000007E-2</v>
      </c>
      <c r="N181" s="18">
        <f t="shared" si="16"/>
        <v>175.00000000000003</v>
      </c>
      <c r="O181" s="37">
        <f t="shared" si="17"/>
        <v>6.3E-2</v>
      </c>
      <c r="P181" s="35">
        <f t="shared" si="18"/>
        <v>157.5</v>
      </c>
    </row>
    <row r="182" spans="1:16" x14ac:dyDescent="0.2">
      <c r="A182" s="25" t="s">
        <v>14</v>
      </c>
      <c r="B182" s="9" t="s">
        <v>431</v>
      </c>
      <c r="C182" s="9">
        <v>500</v>
      </c>
      <c r="D182" s="18">
        <v>1</v>
      </c>
      <c r="E182" s="18"/>
      <c r="F182" s="18"/>
      <c r="G182" s="18"/>
      <c r="H182" s="18"/>
      <c r="I182" s="18">
        <v>6.13E-2</v>
      </c>
      <c r="J182" s="18">
        <f t="shared" si="15"/>
        <v>30.65</v>
      </c>
      <c r="K182" s="18">
        <v>2.21</v>
      </c>
      <c r="L182" s="18">
        <f t="shared" si="20"/>
        <v>1105</v>
      </c>
      <c r="M182" s="18"/>
      <c r="N182" s="18"/>
      <c r="O182" s="37">
        <f t="shared" si="17"/>
        <v>6.13E-2</v>
      </c>
      <c r="P182" s="35">
        <f t="shared" si="18"/>
        <v>30.65</v>
      </c>
    </row>
    <row r="183" spans="1:16" ht="25.5" x14ac:dyDescent="0.2">
      <c r="A183" s="26" t="s">
        <v>16</v>
      </c>
      <c r="B183" s="9" t="s">
        <v>420</v>
      </c>
      <c r="C183" s="9">
        <v>500</v>
      </c>
      <c r="D183" s="18">
        <v>2</v>
      </c>
      <c r="E183" s="18">
        <v>0.28000000000000003</v>
      </c>
      <c r="F183" s="18">
        <f t="shared" si="19"/>
        <v>280</v>
      </c>
      <c r="G183" s="18">
        <v>0.1</v>
      </c>
      <c r="H183" s="18">
        <f t="shared" si="14"/>
        <v>100</v>
      </c>
      <c r="I183" s="18">
        <v>6.3E-2</v>
      </c>
      <c r="J183" s="18">
        <f t="shared" si="15"/>
        <v>63</v>
      </c>
      <c r="K183" s="18">
        <v>7.8E-2</v>
      </c>
      <c r="L183" s="18">
        <f t="shared" si="20"/>
        <v>78</v>
      </c>
      <c r="M183" s="18"/>
      <c r="N183" s="18"/>
      <c r="O183" s="37">
        <f t="shared" si="17"/>
        <v>6.3E-2</v>
      </c>
      <c r="P183" s="35">
        <f t="shared" si="18"/>
        <v>63</v>
      </c>
    </row>
    <row r="184" spans="1:16" ht="25.5" x14ac:dyDescent="0.2">
      <c r="A184" s="26" t="s">
        <v>17</v>
      </c>
      <c r="B184" s="9" t="s">
        <v>420</v>
      </c>
      <c r="C184" s="9">
        <v>1000</v>
      </c>
      <c r="D184" s="18">
        <v>3</v>
      </c>
      <c r="E184" s="18">
        <v>3.2000000000000001E-2</v>
      </c>
      <c r="F184" s="18">
        <f t="shared" si="19"/>
        <v>96</v>
      </c>
      <c r="G184" s="18">
        <v>0.03</v>
      </c>
      <c r="H184" s="18">
        <f t="shared" si="14"/>
        <v>90</v>
      </c>
      <c r="I184" s="18">
        <v>1.54E-2</v>
      </c>
      <c r="J184" s="18">
        <f t="shared" si="15"/>
        <v>46.2</v>
      </c>
      <c r="K184" s="18">
        <v>2.3100000000000002E-2</v>
      </c>
      <c r="L184" s="18">
        <f t="shared" si="20"/>
        <v>69.3</v>
      </c>
      <c r="M184" s="18">
        <v>0.04</v>
      </c>
      <c r="N184" s="18">
        <f t="shared" si="16"/>
        <v>120</v>
      </c>
      <c r="O184" s="37">
        <f t="shared" si="17"/>
        <v>1.54E-2</v>
      </c>
      <c r="P184" s="35">
        <f t="shared" si="18"/>
        <v>46.2</v>
      </c>
    </row>
    <row r="185" spans="1:16" x14ac:dyDescent="0.2">
      <c r="A185" s="25" t="s">
        <v>18</v>
      </c>
      <c r="B185" s="9" t="s">
        <v>420</v>
      </c>
      <c r="C185" s="9">
        <v>1000</v>
      </c>
      <c r="D185" s="18">
        <v>2</v>
      </c>
      <c r="E185" s="18"/>
      <c r="F185" s="18"/>
      <c r="G185" s="18">
        <v>0.06</v>
      </c>
      <c r="H185" s="18">
        <f t="shared" si="14"/>
        <v>120</v>
      </c>
      <c r="I185" s="18">
        <v>0.1232</v>
      </c>
      <c r="J185" s="18">
        <f t="shared" si="15"/>
        <v>246.4</v>
      </c>
      <c r="K185" s="18">
        <v>0.121</v>
      </c>
      <c r="L185" s="18">
        <f t="shared" si="20"/>
        <v>242</v>
      </c>
      <c r="M185" s="18">
        <v>0.04</v>
      </c>
      <c r="N185" s="18">
        <f t="shared" si="16"/>
        <v>80</v>
      </c>
      <c r="O185" s="37">
        <f t="shared" si="17"/>
        <v>0.04</v>
      </c>
      <c r="P185" s="35">
        <f t="shared" si="18"/>
        <v>80</v>
      </c>
    </row>
    <row r="186" spans="1:16" x14ac:dyDescent="0.2">
      <c r="A186" s="26" t="s">
        <v>19</v>
      </c>
      <c r="B186" s="9" t="s">
        <v>420</v>
      </c>
      <c r="C186" s="9">
        <v>1000</v>
      </c>
      <c r="D186" s="18">
        <v>3</v>
      </c>
      <c r="E186" s="18">
        <v>5.5E-2</v>
      </c>
      <c r="F186" s="18">
        <f t="shared" si="19"/>
        <v>165</v>
      </c>
      <c r="G186" s="18">
        <v>0.1</v>
      </c>
      <c r="H186" s="18">
        <f t="shared" si="14"/>
        <v>300.00000000000006</v>
      </c>
      <c r="I186" s="18">
        <v>7.0000000000000007E-2</v>
      </c>
      <c r="J186" s="18">
        <f t="shared" si="15"/>
        <v>210.00000000000003</v>
      </c>
      <c r="K186" s="18">
        <v>7.0000000000000007E-2</v>
      </c>
      <c r="L186" s="18">
        <f t="shared" si="20"/>
        <v>210.00000000000003</v>
      </c>
      <c r="M186" s="18">
        <v>0.03</v>
      </c>
      <c r="N186" s="18">
        <f t="shared" si="16"/>
        <v>90</v>
      </c>
      <c r="O186" s="37">
        <f t="shared" si="17"/>
        <v>0.03</v>
      </c>
      <c r="P186" s="35">
        <f t="shared" si="18"/>
        <v>90</v>
      </c>
    </row>
    <row r="187" spans="1:16" ht="25.5" x14ac:dyDescent="0.2">
      <c r="A187" s="25" t="s">
        <v>25</v>
      </c>
      <c r="B187" s="9" t="s">
        <v>420</v>
      </c>
      <c r="C187" s="9">
        <v>1</v>
      </c>
      <c r="D187" s="18">
        <v>1</v>
      </c>
      <c r="E187" s="18">
        <v>28</v>
      </c>
      <c r="F187" s="18">
        <f t="shared" si="19"/>
        <v>28</v>
      </c>
      <c r="G187" s="18">
        <v>10.52</v>
      </c>
      <c r="H187" s="18">
        <f t="shared" si="14"/>
        <v>10.52</v>
      </c>
      <c r="I187" s="18">
        <v>9.8000000000000007</v>
      </c>
      <c r="J187" s="18">
        <f t="shared" si="15"/>
        <v>9.8000000000000007</v>
      </c>
      <c r="K187" s="18">
        <v>24</v>
      </c>
      <c r="L187" s="18">
        <f t="shared" si="20"/>
        <v>24</v>
      </c>
      <c r="M187" s="18">
        <v>8.17</v>
      </c>
      <c r="N187" s="18">
        <f t="shared" si="16"/>
        <v>8.17</v>
      </c>
      <c r="O187" s="37">
        <f t="shared" si="17"/>
        <v>8.17</v>
      </c>
      <c r="P187" s="35">
        <f t="shared" si="18"/>
        <v>8.17</v>
      </c>
    </row>
    <row r="188" spans="1:16" ht="25.5" x14ac:dyDescent="0.2">
      <c r="A188" s="26" t="s">
        <v>29</v>
      </c>
      <c r="B188" s="9" t="s">
        <v>420</v>
      </c>
      <c r="C188" s="9">
        <v>1</v>
      </c>
      <c r="D188" s="18">
        <v>1</v>
      </c>
      <c r="E188" s="18"/>
      <c r="F188" s="18"/>
      <c r="G188" s="18"/>
      <c r="H188" s="18"/>
      <c r="I188" s="18">
        <v>0.01</v>
      </c>
      <c r="J188" s="18">
        <f t="shared" si="15"/>
        <v>0.01</v>
      </c>
      <c r="K188" s="18">
        <v>8.0000000000000002E-3</v>
      </c>
      <c r="L188" s="18">
        <f t="shared" si="20"/>
        <v>8.0000000000000002E-3</v>
      </c>
      <c r="M188" s="18"/>
      <c r="N188" s="18"/>
      <c r="O188" s="37">
        <f t="shared" si="17"/>
        <v>8.0000000000000002E-3</v>
      </c>
      <c r="P188" s="35">
        <f t="shared" si="18"/>
        <v>8.0000000000000002E-3</v>
      </c>
    </row>
    <row r="189" spans="1:16" x14ac:dyDescent="0.2">
      <c r="A189" s="25" t="s">
        <v>30</v>
      </c>
      <c r="B189" s="9" t="s">
        <v>420</v>
      </c>
      <c r="C189" s="9">
        <v>1</v>
      </c>
      <c r="D189" s="18">
        <v>5</v>
      </c>
      <c r="E189" s="18"/>
      <c r="F189" s="18"/>
      <c r="G189" s="18">
        <v>2.12</v>
      </c>
      <c r="H189" s="18">
        <f t="shared" si="14"/>
        <v>10.600000000000001</v>
      </c>
      <c r="I189" s="18">
        <v>1.82</v>
      </c>
      <c r="J189" s="18">
        <f t="shared" si="15"/>
        <v>9.1</v>
      </c>
      <c r="K189" s="18">
        <v>7.4249999999999998</v>
      </c>
      <c r="L189" s="18">
        <f t="shared" si="20"/>
        <v>37.125</v>
      </c>
      <c r="M189" s="18">
        <v>2.5299999999999998</v>
      </c>
      <c r="N189" s="18">
        <f t="shared" si="16"/>
        <v>12.649999999999999</v>
      </c>
      <c r="O189" s="37">
        <f t="shared" si="17"/>
        <v>1.82</v>
      </c>
      <c r="P189" s="35">
        <f t="shared" si="18"/>
        <v>9.1</v>
      </c>
    </row>
    <row r="190" spans="1:16" ht="25.5" x14ac:dyDescent="0.2">
      <c r="A190" s="26" t="s">
        <v>31</v>
      </c>
      <c r="B190" s="9" t="s">
        <v>420</v>
      </c>
      <c r="C190" s="9">
        <v>100</v>
      </c>
      <c r="D190" s="18">
        <v>1</v>
      </c>
      <c r="E190" s="18"/>
      <c r="F190" s="18"/>
      <c r="G190" s="18">
        <v>0.24</v>
      </c>
      <c r="H190" s="18">
        <f t="shared" si="14"/>
        <v>24</v>
      </c>
      <c r="I190" s="18">
        <v>1.1340000000000001</v>
      </c>
      <c r="J190" s="18">
        <f t="shared" si="15"/>
        <v>113.4</v>
      </c>
      <c r="K190" s="18">
        <v>0.85099999999999998</v>
      </c>
      <c r="L190" s="18">
        <f t="shared" si="20"/>
        <v>85.1</v>
      </c>
      <c r="M190" s="18">
        <v>0.28999999999999998</v>
      </c>
      <c r="N190" s="18">
        <f t="shared" si="16"/>
        <v>28.999999999999996</v>
      </c>
      <c r="O190" s="37">
        <f t="shared" si="17"/>
        <v>0.24</v>
      </c>
      <c r="P190" s="35">
        <f t="shared" si="18"/>
        <v>24</v>
      </c>
    </row>
    <row r="191" spans="1:16" x14ac:dyDescent="0.2">
      <c r="A191" s="26" t="s">
        <v>33</v>
      </c>
      <c r="B191" s="9" t="s">
        <v>432</v>
      </c>
      <c r="C191" s="9">
        <v>100</v>
      </c>
      <c r="D191" s="18">
        <v>6</v>
      </c>
      <c r="E191" s="18">
        <v>7</v>
      </c>
      <c r="F191" s="18">
        <f t="shared" si="19"/>
        <v>4200</v>
      </c>
      <c r="G191" s="18">
        <v>2.37</v>
      </c>
      <c r="H191" s="18">
        <f t="shared" si="14"/>
        <v>1422</v>
      </c>
      <c r="I191" s="18">
        <v>3.6680000000000001</v>
      </c>
      <c r="J191" s="18">
        <f t="shared" si="15"/>
        <v>2200.8000000000002</v>
      </c>
      <c r="K191" s="18">
        <v>2.5499999999999998</v>
      </c>
      <c r="L191" s="18">
        <f t="shared" si="20"/>
        <v>1530</v>
      </c>
      <c r="M191" s="18"/>
      <c r="N191" s="18"/>
      <c r="O191" s="37">
        <f t="shared" si="17"/>
        <v>2.37</v>
      </c>
      <c r="P191" s="35">
        <f t="shared" si="18"/>
        <v>1422</v>
      </c>
    </row>
    <row r="192" spans="1:16" x14ac:dyDescent="0.2">
      <c r="A192" s="26" t="s">
        <v>34</v>
      </c>
      <c r="B192" s="9" t="s">
        <v>432</v>
      </c>
      <c r="C192" s="9">
        <v>50</v>
      </c>
      <c r="D192" s="18">
        <v>1</v>
      </c>
      <c r="E192" s="18"/>
      <c r="F192" s="18"/>
      <c r="G192" s="18">
        <v>5.05</v>
      </c>
      <c r="H192" s="18">
        <f t="shared" si="14"/>
        <v>252.5</v>
      </c>
      <c r="I192" s="18">
        <v>7.6048</v>
      </c>
      <c r="J192" s="18">
        <f t="shared" si="15"/>
        <v>380.24</v>
      </c>
      <c r="K192" s="18">
        <v>3.79</v>
      </c>
      <c r="L192" s="18">
        <f t="shared" si="20"/>
        <v>189.5</v>
      </c>
      <c r="M192" s="18">
        <v>4.9400000000000004</v>
      </c>
      <c r="N192" s="18">
        <f t="shared" si="16"/>
        <v>247.00000000000003</v>
      </c>
      <c r="O192" s="37">
        <f t="shared" si="17"/>
        <v>3.79</v>
      </c>
      <c r="P192" s="35">
        <f t="shared" si="18"/>
        <v>189.5</v>
      </c>
    </row>
    <row r="193" spans="1:16" ht="25.5" x14ac:dyDescent="0.2">
      <c r="A193" s="25" t="s">
        <v>35</v>
      </c>
      <c r="B193" s="9" t="s">
        <v>420</v>
      </c>
      <c r="C193" s="9">
        <v>2</v>
      </c>
      <c r="D193" s="18">
        <v>1</v>
      </c>
      <c r="E193" s="18">
        <v>35</v>
      </c>
      <c r="F193" s="18">
        <f t="shared" si="19"/>
        <v>70</v>
      </c>
      <c r="G193" s="18">
        <v>13.92</v>
      </c>
      <c r="H193" s="18">
        <f t="shared" si="14"/>
        <v>27.84</v>
      </c>
      <c r="I193" s="18">
        <v>32.200000000000003</v>
      </c>
      <c r="J193" s="18">
        <f t="shared" si="15"/>
        <v>64.400000000000006</v>
      </c>
      <c r="K193" s="18">
        <v>18</v>
      </c>
      <c r="L193" s="18">
        <f t="shared" si="20"/>
        <v>36</v>
      </c>
      <c r="M193" s="18">
        <v>17.149999999999999</v>
      </c>
      <c r="N193" s="18">
        <f t="shared" si="16"/>
        <v>34.299999999999997</v>
      </c>
      <c r="O193" s="37">
        <f t="shared" si="17"/>
        <v>13.92</v>
      </c>
      <c r="P193" s="35">
        <f t="shared" si="18"/>
        <v>27.84</v>
      </c>
    </row>
    <row r="194" spans="1:16" ht="25.5" x14ac:dyDescent="0.2">
      <c r="A194" s="25" t="s">
        <v>36</v>
      </c>
      <c r="B194" s="9" t="s">
        <v>420</v>
      </c>
      <c r="C194" s="9">
        <v>2</v>
      </c>
      <c r="D194" s="18">
        <v>1</v>
      </c>
      <c r="E194" s="18">
        <v>35</v>
      </c>
      <c r="F194" s="18">
        <f t="shared" ref="F194:F256" si="21">PRODUCT(E194,D194,C194)</f>
        <v>70</v>
      </c>
      <c r="G194" s="18"/>
      <c r="H194" s="18"/>
      <c r="I194" s="18">
        <v>23.8</v>
      </c>
      <c r="J194" s="18">
        <f t="shared" ref="J194:J257" si="22">PRODUCT(I194,D194,C194)</f>
        <v>47.6</v>
      </c>
      <c r="K194" s="18">
        <v>8.4499999999999993</v>
      </c>
      <c r="L194" s="18">
        <f t="shared" ref="L194:L256" si="23">PRODUCT(K194,D194,C194)</f>
        <v>16.899999999999999</v>
      </c>
      <c r="M194" s="18">
        <v>20.100000000000001</v>
      </c>
      <c r="N194" s="18">
        <f t="shared" ref="N194:N257" si="24">PRODUCT(M194,D194,C194)</f>
        <v>40.200000000000003</v>
      </c>
      <c r="O194" s="37">
        <f t="shared" ref="O194:O257" si="25">MIN(E194:N194)</f>
        <v>8.4499999999999993</v>
      </c>
      <c r="P194" s="35">
        <f t="shared" ref="P194:P257" si="26">PRODUCT(O194,C194,D194)</f>
        <v>16.899999999999999</v>
      </c>
    </row>
    <row r="195" spans="1:16" ht="25.5" x14ac:dyDescent="0.2">
      <c r="A195" s="27" t="s">
        <v>37</v>
      </c>
      <c r="B195" s="9" t="s">
        <v>420</v>
      </c>
      <c r="C195" s="15">
        <v>1</v>
      </c>
      <c r="D195" s="18">
        <v>5</v>
      </c>
      <c r="E195" s="18"/>
      <c r="F195" s="18"/>
      <c r="G195" s="18">
        <v>2.69</v>
      </c>
      <c r="H195" s="18">
        <f t="shared" ref="H195:H257" si="27">PRODUCT(G195,D195,C195)</f>
        <v>13.45</v>
      </c>
      <c r="I195" s="18">
        <v>7.7</v>
      </c>
      <c r="J195" s="18">
        <f t="shared" si="22"/>
        <v>38.5</v>
      </c>
      <c r="K195" s="18">
        <v>7.5</v>
      </c>
      <c r="L195" s="18">
        <f t="shared" si="23"/>
        <v>37.5</v>
      </c>
      <c r="M195" s="18"/>
      <c r="N195" s="18"/>
      <c r="O195" s="37">
        <f t="shared" si="25"/>
        <v>2.69</v>
      </c>
      <c r="P195" s="35">
        <f t="shared" si="26"/>
        <v>13.45</v>
      </c>
    </row>
    <row r="196" spans="1:16" x14ac:dyDescent="0.2">
      <c r="A196" s="25" t="s">
        <v>38</v>
      </c>
      <c r="B196" s="9" t="s">
        <v>420</v>
      </c>
      <c r="C196" s="9">
        <v>1</v>
      </c>
      <c r="D196" s="18">
        <v>5</v>
      </c>
      <c r="E196" s="18"/>
      <c r="F196" s="18"/>
      <c r="G196" s="18"/>
      <c r="H196" s="18"/>
      <c r="I196" s="18">
        <v>39.200000000000003</v>
      </c>
      <c r="J196" s="18">
        <f t="shared" si="22"/>
        <v>196</v>
      </c>
      <c r="K196" s="18"/>
      <c r="L196" s="18"/>
      <c r="M196" s="18">
        <v>34.04</v>
      </c>
      <c r="N196" s="18">
        <f t="shared" si="24"/>
        <v>170.2</v>
      </c>
      <c r="O196" s="37">
        <f t="shared" si="25"/>
        <v>34.04</v>
      </c>
      <c r="P196" s="35">
        <f t="shared" si="26"/>
        <v>170.2</v>
      </c>
    </row>
    <row r="197" spans="1:16" ht="25.5" x14ac:dyDescent="0.2">
      <c r="A197" s="26" t="s">
        <v>39</v>
      </c>
      <c r="B197" s="9" t="s">
        <v>420</v>
      </c>
      <c r="C197" s="9">
        <v>72</v>
      </c>
      <c r="D197" s="18">
        <v>1</v>
      </c>
      <c r="E197" s="18">
        <v>2.5</v>
      </c>
      <c r="F197" s="18">
        <f t="shared" si="21"/>
        <v>180</v>
      </c>
      <c r="G197" s="18">
        <v>1.67</v>
      </c>
      <c r="H197" s="18">
        <f t="shared" si="27"/>
        <v>120.24</v>
      </c>
      <c r="I197" s="18">
        <v>1.6240277777777778</v>
      </c>
      <c r="J197" s="18">
        <f t="shared" si="22"/>
        <v>116.93</v>
      </c>
      <c r="K197" s="18">
        <v>1.5599999999999998</v>
      </c>
      <c r="L197" s="18">
        <f t="shared" si="23"/>
        <v>112.32</v>
      </c>
      <c r="M197" s="18">
        <v>1.61</v>
      </c>
      <c r="N197" s="18">
        <f t="shared" si="24"/>
        <v>115.92</v>
      </c>
      <c r="O197" s="37">
        <f t="shared" si="25"/>
        <v>1.5599999999999998</v>
      </c>
      <c r="P197" s="35">
        <f t="shared" si="26"/>
        <v>112.32</v>
      </c>
    </row>
    <row r="198" spans="1:16" ht="25.5" x14ac:dyDescent="0.2">
      <c r="A198" s="25" t="s">
        <v>40</v>
      </c>
      <c r="B198" s="9" t="s">
        <v>420</v>
      </c>
      <c r="C198" s="9">
        <v>1</v>
      </c>
      <c r="D198" s="18">
        <v>3</v>
      </c>
      <c r="E198" s="18">
        <v>10</v>
      </c>
      <c r="F198" s="18">
        <f t="shared" si="21"/>
        <v>30</v>
      </c>
      <c r="G198" s="18">
        <v>1.21</v>
      </c>
      <c r="H198" s="18">
        <f t="shared" si="27"/>
        <v>3.63</v>
      </c>
      <c r="I198" s="18">
        <v>4.4800000000000004</v>
      </c>
      <c r="J198" s="18">
        <f t="shared" si="22"/>
        <v>13.440000000000001</v>
      </c>
      <c r="K198" s="18">
        <v>2.4</v>
      </c>
      <c r="L198" s="18">
        <f t="shared" si="23"/>
        <v>7.1999999999999993</v>
      </c>
      <c r="M198" s="18">
        <v>1.1299999999999999</v>
      </c>
      <c r="N198" s="18">
        <f t="shared" si="24"/>
        <v>3.3899999999999997</v>
      </c>
      <c r="O198" s="37">
        <f t="shared" si="25"/>
        <v>1.1299999999999999</v>
      </c>
      <c r="P198" s="35">
        <f t="shared" si="26"/>
        <v>3.3899999999999997</v>
      </c>
    </row>
    <row r="199" spans="1:16" x14ac:dyDescent="0.2">
      <c r="A199" s="25" t="s">
        <v>41</v>
      </c>
      <c r="B199" s="9" t="s">
        <v>420</v>
      </c>
      <c r="C199" s="9">
        <v>10</v>
      </c>
      <c r="D199" s="18">
        <v>10</v>
      </c>
      <c r="E199" s="18">
        <v>4.5</v>
      </c>
      <c r="F199" s="18">
        <f t="shared" si="21"/>
        <v>450</v>
      </c>
      <c r="G199" s="18">
        <v>1.01</v>
      </c>
      <c r="H199" s="18">
        <f t="shared" si="27"/>
        <v>101</v>
      </c>
      <c r="I199" s="18">
        <v>1.0429999999999999</v>
      </c>
      <c r="J199" s="18">
        <f t="shared" si="22"/>
        <v>104.3</v>
      </c>
      <c r="K199" s="18">
        <v>2</v>
      </c>
      <c r="L199" s="18">
        <f t="shared" si="23"/>
        <v>200</v>
      </c>
      <c r="M199" s="18">
        <v>1.01</v>
      </c>
      <c r="N199" s="18">
        <f t="shared" si="24"/>
        <v>101</v>
      </c>
      <c r="O199" s="37">
        <f t="shared" si="25"/>
        <v>1.01</v>
      </c>
      <c r="P199" s="35">
        <f t="shared" si="26"/>
        <v>101</v>
      </c>
    </row>
    <row r="200" spans="1:16" x14ac:dyDescent="0.2">
      <c r="A200" s="25" t="s">
        <v>42</v>
      </c>
      <c r="B200" s="9" t="s">
        <v>420</v>
      </c>
      <c r="C200" s="9">
        <v>12</v>
      </c>
      <c r="D200" s="18">
        <v>1</v>
      </c>
      <c r="E200" s="18">
        <v>1.3</v>
      </c>
      <c r="F200" s="18">
        <f t="shared" si="21"/>
        <v>15.600000000000001</v>
      </c>
      <c r="G200" s="18">
        <v>0.34</v>
      </c>
      <c r="H200" s="18">
        <f t="shared" si="27"/>
        <v>4.08</v>
      </c>
      <c r="I200" s="18">
        <v>0.23416666666666666</v>
      </c>
      <c r="J200" s="18">
        <f t="shared" si="22"/>
        <v>2.81</v>
      </c>
      <c r="K200" s="18">
        <v>2.11</v>
      </c>
      <c r="L200" s="18">
        <f t="shared" si="23"/>
        <v>25.32</v>
      </c>
      <c r="M200" s="18">
        <v>0.42</v>
      </c>
      <c r="N200" s="18">
        <f t="shared" si="24"/>
        <v>5.04</v>
      </c>
      <c r="O200" s="37">
        <f t="shared" si="25"/>
        <v>0.23416666666666666</v>
      </c>
      <c r="P200" s="35">
        <f t="shared" si="26"/>
        <v>2.81</v>
      </c>
    </row>
    <row r="201" spans="1:16" x14ac:dyDescent="0.2">
      <c r="A201" s="25" t="s">
        <v>43</v>
      </c>
      <c r="B201" s="9" t="s">
        <v>420</v>
      </c>
      <c r="C201" s="9">
        <v>12</v>
      </c>
      <c r="D201" s="18">
        <v>1</v>
      </c>
      <c r="E201" s="18">
        <v>1.8</v>
      </c>
      <c r="F201" s="18">
        <f t="shared" si="21"/>
        <v>21.6</v>
      </c>
      <c r="G201" s="18">
        <v>0.52</v>
      </c>
      <c r="H201" s="18">
        <f t="shared" si="27"/>
        <v>6.24</v>
      </c>
      <c r="I201" s="18">
        <v>0.30833333333333335</v>
      </c>
      <c r="J201" s="18">
        <f t="shared" si="22"/>
        <v>3.7</v>
      </c>
      <c r="K201" s="18">
        <v>3.25</v>
      </c>
      <c r="L201" s="18">
        <f t="shared" si="23"/>
        <v>39</v>
      </c>
      <c r="M201" s="18">
        <v>0.56000000000000005</v>
      </c>
      <c r="N201" s="18">
        <f t="shared" si="24"/>
        <v>6.7200000000000006</v>
      </c>
      <c r="O201" s="37">
        <f t="shared" si="25"/>
        <v>0.30833333333333335</v>
      </c>
      <c r="P201" s="35">
        <f t="shared" si="26"/>
        <v>3.7</v>
      </c>
    </row>
    <row r="202" spans="1:16" x14ac:dyDescent="0.2">
      <c r="A202" s="25" t="s">
        <v>44</v>
      </c>
      <c r="B202" s="9" t="s">
        <v>420</v>
      </c>
      <c r="C202" s="9">
        <v>12</v>
      </c>
      <c r="D202" s="18">
        <v>1</v>
      </c>
      <c r="E202" s="18">
        <v>2.2000000000000002</v>
      </c>
      <c r="F202" s="18">
        <f t="shared" si="21"/>
        <v>26.400000000000002</v>
      </c>
      <c r="G202" s="18">
        <v>0.71</v>
      </c>
      <c r="H202" s="18">
        <f t="shared" si="27"/>
        <v>8.52</v>
      </c>
      <c r="I202" s="18">
        <v>0.37833333333333335</v>
      </c>
      <c r="J202" s="18">
        <f t="shared" si="22"/>
        <v>4.54</v>
      </c>
      <c r="K202" s="18">
        <v>4.59</v>
      </c>
      <c r="L202" s="18">
        <f t="shared" si="23"/>
        <v>55.08</v>
      </c>
      <c r="M202" s="18">
        <v>0.7</v>
      </c>
      <c r="N202" s="18">
        <f t="shared" si="24"/>
        <v>8.3999999999999986</v>
      </c>
      <c r="O202" s="37">
        <f t="shared" si="25"/>
        <v>0.37833333333333335</v>
      </c>
      <c r="P202" s="35">
        <f t="shared" si="26"/>
        <v>4.54</v>
      </c>
    </row>
    <row r="203" spans="1:16" x14ac:dyDescent="0.2">
      <c r="A203" s="25" t="s">
        <v>52</v>
      </c>
      <c r="B203" s="9" t="s">
        <v>420</v>
      </c>
      <c r="C203" s="9">
        <v>1</v>
      </c>
      <c r="D203" s="18">
        <v>3</v>
      </c>
      <c r="E203" s="18"/>
      <c r="F203" s="18"/>
      <c r="G203" s="18">
        <v>32.29</v>
      </c>
      <c r="H203" s="18">
        <f t="shared" si="27"/>
        <v>96.87</v>
      </c>
      <c r="I203" s="18">
        <v>39.200000000000003</v>
      </c>
      <c r="J203" s="18">
        <f t="shared" si="22"/>
        <v>117.60000000000001</v>
      </c>
      <c r="K203" s="18">
        <v>78.45</v>
      </c>
      <c r="L203" s="18">
        <f t="shared" si="23"/>
        <v>235.35000000000002</v>
      </c>
      <c r="M203" s="18">
        <v>33.46</v>
      </c>
      <c r="N203" s="18">
        <f t="shared" si="24"/>
        <v>100.38</v>
      </c>
      <c r="O203" s="37">
        <f t="shared" si="25"/>
        <v>32.29</v>
      </c>
      <c r="P203" s="35">
        <f t="shared" si="26"/>
        <v>96.87</v>
      </c>
    </row>
    <row r="204" spans="1:16" x14ac:dyDescent="0.2">
      <c r="A204" s="25" t="s">
        <v>53</v>
      </c>
      <c r="B204" s="9" t="s">
        <v>420</v>
      </c>
      <c r="C204" s="9">
        <v>1</v>
      </c>
      <c r="D204" s="18">
        <v>1</v>
      </c>
      <c r="E204" s="18"/>
      <c r="F204" s="18"/>
      <c r="G204" s="18">
        <v>19.37</v>
      </c>
      <c r="H204" s="18">
        <f t="shared" si="27"/>
        <v>19.37</v>
      </c>
      <c r="I204" s="18">
        <v>25.2</v>
      </c>
      <c r="J204" s="18">
        <f t="shared" si="22"/>
        <v>25.2</v>
      </c>
      <c r="K204" s="18">
        <v>49</v>
      </c>
      <c r="L204" s="18">
        <f t="shared" si="23"/>
        <v>49</v>
      </c>
      <c r="M204" s="18">
        <v>23.34</v>
      </c>
      <c r="N204" s="18">
        <f t="shared" si="24"/>
        <v>23.34</v>
      </c>
      <c r="O204" s="37">
        <f t="shared" si="25"/>
        <v>19.37</v>
      </c>
      <c r="P204" s="35">
        <f t="shared" si="26"/>
        <v>19.37</v>
      </c>
    </row>
    <row r="205" spans="1:16" ht="25.5" x14ac:dyDescent="0.2">
      <c r="A205" s="28" t="s">
        <v>54</v>
      </c>
      <c r="B205" s="11" t="s">
        <v>433</v>
      </c>
      <c r="C205" s="11">
        <v>100</v>
      </c>
      <c r="D205" s="18">
        <v>1</v>
      </c>
      <c r="E205" s="18">
        <v>0.26</v>
      </c>
      <c r="F205" s="18">
        <f t="shared" si="21"/>
        <v>26</v>
      </c>
      <c r="G205" s="18">
        <v>0.09</v>
      </c>
      <c r="H205" s="18">
        <f t="shared" si="27"/>
        <v>9</v>
      </c>
      <c r="I205" s="18">
        <v>0.14000000000000001</v>
      </c>
      <c r="J205" s="18">
        <f t="shared" si="22"/>
        <v>14.000000000000002</v>
      </c>
      <c r="K205" s="18">
        <v>0.13600000000000001</v>
      </c>
      <c r="L205" s="18">
        <f t="shared" si="23"/>
        <v>13.600000000000001</v>
      </c>
      <c r="M205" s="18">
        <v>0.09</v>
      </c>
      <c r="N205" s="18">
        <f t="shared" si="24"/>
        <v>9</v>
      </c>
      <c r="O205" s="37">
        <f t="shared" si="25"/>
        <v>0.09</v>
      </c>
      <c r="P205" s="35">
        <f t="shared" si="26"/>
        <v>9</v>
      </c>
    </row>
    <row r="206" spans="1:16" x14ac:dyDescent="0.2">
      <c r="A206" s="25" t="s">
        <v>55</v>
      </c>
      <c r="B206" s="9" t="s">
        <v>420</v>
      </c>
      <c r="C206" s="9">
        <v>100</v>
      </c>
      <c r="D206" s="18">
        <v>2</v>
      </c>
      <c r="E206" s="18">
        <v>0.17</v>
      </c>
      <c r="F206" s="18">
        <f t="shared" si="21"/>
        <v>34</v>
      </c>
      <c r="G206" s="18"/>
      <c r="H206" s="18"/>
      <c r="I206" s="18">
        <v>5.1799999999999999E-2</v>
      </c>
      <c r="J206" s="18">
        <f t="shared" si="22"/>
        <v>10.36</v>
      </c>
      <c r="K206" s="18">
        <v>0.08</v>
      </c>
      <c r="L206" s="18">
        <f t="shared" si="23"/>
        <v>16</v>
      </c>
      <c r="M206" s="18">
        <v>0.06</v>
      </c>
      <c r="N206" s="18">
        <f t="shared" si="24"/>
        <v>12</v>
      </c>
      <c r="O206" s="37">
        <f t="shared" si="25"/>
        <v>5.1799999999999999E-2</v>
      </c>
      <c r="P206" s="35">
        <f t="shared" si="26"/>
        <v>10.36</v>
      </c>
    </row>
    <row r="207" spans="1:16" x14ac:dyDescent="0.2">
      <c r="A207" s="25" t="s">
        <v>55</v>
      </c>
      <c r="B207" s="9" t="s">
        <v>420</v>
      </c>
      <c r="C207" s="9">
        <v>500</v>
      </c>
      <c r="D207" s="18">
        <v>3</v>
      </c>
      <c r="E207" s="18">
        <v>0.15</v>
      </c>
      <c r="F207" s="18">
        <f t="shared" si="21"/>
        <v>224.99999999999997</v>
      </c>
      <c r="G207" s="18"/>
      <c r="H207" s="18"/>
      <c r="I207" s="18">
        <v>4.6200000000000005E-2</v>
      </c>
      <c r="J207" s="18">
        <f t="shared" si="22"/>
        <v>69.3</v>
      </c>
      <c r="K207" s="18">
        <v>0.08</v>
      </c>
      <c r="L207" s="18">
        <f t="shared" si="23"/>
        <v>120</v>
      </c>
      <c r="M207" s="18">
        <v>0.06</v>
      </c>
      <c r="N207" s="18">
        <f t="shared" si="24"/>
        <v>90</v>
      </c>
      <c r="O207" s="37">
        <f t="shared" si="25"/>
        <v>4.6200000000000005E-2</v>
      </c>
      <c r="P207" s="35">
        <f t="shared" si="26"/>
        <v>69.300000000000011</v>
      </c>
    </row>
    <row r="208" spans="1:16" ht="25.5" x14ac:dyDescent="0.2">
      <c r="A208" s="28" t="s">
        <v>56</v>
      </c>
      <c r="B208" s="11" t="s">
        <v>433</v>
      </c>
      <c r="C208" s="11">
        <v>100</v>
      </c>
      <c r="D208" s="18">
        <v>5</v>
      </c>
      <c r="E208" s="18">
        <v>0.36</v>
      </c>
      <c r="F208" s="18">
        <f t="shared" si="21"/>
        <v>179.99999999999997</v>
      </c>
      <c r="G208" s="18">
        <v>0.06</v>
      </c>
      <c r="H208" s="18">
        <f t="shared" si="27"/>
        <v>30</v>
      </c>
      <c r="I208" s="18">
        <v>0.14000000000000001</v>
      </c>
      <c r="J208" s="18">
        <f t="shared" si="22"/>
        <v>70</v>
      </c>
      <c r="K208" s="18">
        <v>0.13600000000000001</v>
      </c>
      <c r="L208" s="18">
        <f t="shared" si="23"/>
        <v>68</v>
      </c>
      <c r="M208" s="18">
        <v>0.06</v>
      </c>
      <c r="N208" s="18">
        <f t="shared" si="24"/>
        <v>30</v>
      </c>
      <c r="O208" s="37">
        <f t="shared" si="25"/>
        <v>0.06</v>
      </c>
      <c r="P208" s="35">
        <f t="shared" si="26"/>
        <v>30</v>
      </c>
    </row>
    <row r="209" spans="1:16" ht="25.5" x14ac:dyDescent="0.2">
      <c r="A209" s="28" t="s">
        <v>57</v>
      </c>
      <c r="B209" s="11" t="s">
        <v>433</v>
      </c>
      <c r="C209" s="11">
        <v>100</v>
      </c>
      <c r="D209" s="18">
        <v>5</v>
      </c>
      <c r="E209" s="18">
        <v>0.35</v>
      </c>
      <c r="F209" s="18">
        <f t="shared" si="21"/>
        <v>175</v>
      </c>
      <c r="G209" s="18">
        <v>0.05</v>
      </c>
      <c r="H209" s="18">
        <f t="shared" si="27"/>
        <v>25</v>
      </c>
      <c r="I209" s="18">
        <v>0.126</v>
      </c>
      <c r="J209" s="18">
        <f t="shared" si="22"/>
        <v>63</v>
      </c>
      <c r="K209" s="18">
        <v>0.12</v>
      </c>
      <c r="L209" s="18">
        <f t="shared" si="23"/>
        <v>60</v>
      </c>
      <c r="M209" s="18">
        <v>0.06</v>
      </c>
      <c r="N209" s="18">
        <f t="shared" si="24"/>
        <v>30</v>
      </c>
      <c r="O209" s="37">
        <f t="shared" si="25"/>
        <v>0.05</v>
      </c>
      <c r="P209" s="35">
        <f t="shared" si="26"/>
        <v>25</v>
      </c>
    </row>
    <row r="210" spans="1:16" ht="25.5" x14ac:dyDescent="0.2">
      <c r="A210" s="28" t="s">
        <v>58</v>
      </c>
      <c r="B210" s="11" t="s">
        <v>433</v>
      </c>
      <c r="C210" s="11">
        <v>150</v>
      </c>
      <c r="D210" s="18">
        <v>6</v>
      </c>
      <c r="E210" s="18"/>
      <c r="F210" s="18"/>
      <c r="G210" s="18">
        <v>0.46</v>
      </c>
      <c r="H210" s="18">
        <f t="shared" si="27"/>
        <v>414.00000000000006</v>
      </c>
      <c r="I210" s="18">
        <v>0.71399999999999997</v>
      </c>
      <c r="J210" s="18">
        <f t="shared" si="22"/>
        <v>642.6</v>
      </c>
      <c r="K210" s="18">
        <v>0.68</v>
      </c>
      <c r="L210" s="18">
        <f t="shared" si="23"/>
        <v>612</v>
      </c>
      <c r="M210" s="18">
        <v>0.37</v>
      </c>
      <c r="N210" s="18">
        <f t="shared" si="24"/>
        <v>332.99999999999994</v>
      </c>
      <c r="O210" s="37">
        <f t="shared" si="25"/>
        <v>0.37</v>
      </c>
      <c r="P210" s="35">
        <f t="shared" si="26"/>
        <v>333</v>
      </c>
    </row>
    <row r="211" spans="1:16" ht="25.5" x14ac:dyDescent="0.2">
      <c r="A211" s="25" t="s">
        <v>59</v>
      </c>
      <c r="B211" s="9" t="s">
        <v>420</v>
      </c>
      <c r="C211" s="9">
        <v>100</v>
      </c>
      <c r="D211" s="18">
        <v>5</v>
      </c>
      <c r="E211" s="18"/>
      <c r="F211" s="18"/>
      <c r="G211" s="18">
        <v>0.02</v>
      </c>
      <c r="H211" s="18">
        <f t="shared" si="27"/>
        <v>10</v>
      </c>
      <c r="I211" s="18">
        <v>6.1600000000000002E-2</v>
      </c>
      <c r="J211" s="18">
        <f t="shared" si="22"/>
        <v>30.8</v>
      </c>
      <c r="K211" s="18"/>
      <c r="L211" s="18"/>
      <c r="M211" s="18">
        <v>0.03</v>
      </c>
      <c r="N211" s="18">
        <f t="shared" si="24"/>
        <v>15</v>
      </c>
      <c r="O211" s="37">
        <f t="shared" si="25"/>
        <v>0.02</v>
      </c>
      <c r="P211" s="35">
        <f t="shared" si="26"/>
        <v>10</v>
      </c>
    </row>
    <row r="212" spans="1:16" ht="25.5" x14ac:dyDescent="0.2">
      <c r="A212" s="26" t="s">
        <v>60</v>
      </c>
      <c r="B212" s="9" t="s">
        <v>434</v>
      </c>
      <c r="C212" s="9">
        <v>50</v>
      </c>
      <c r="D212" s="18">
        <v>1</v>
      </c>
      <c r="E212" s="18">
        <v>4.9000000000000004</v>
      </c>
      <c r="F212" s="18">
        <f t="shared" si="21"/>
        <v>245.00000000000003</v>
      </c>
      <c r="G212" s="18">
        <v>0.95</v>
      </c>
      <c r="H212" s="18">
        <f t="shared" si="27"/>
        <v>47.5</v>
      </c>
      <c r="I212" s="18">
        <v>0.26600000000000001</v>
      </c>
      <c r="J212" s="18">
        <f t="shared" si="22"/>
        <v>13.3</v>
      </c>
      <c r="K212" s="18">
        <v>1.28</v>
      </c>
      <c r="L212" s="18">
        <f t="shared" si="23"/>
        <v>64</v>
      </c>
      <c r="M212" s="18">
        <v>1.62</v>
      </c>
      <c r="N212" s="18">
        <f t="shared" si="24"/>
        <v>81</v>
      </c>
      <c r="O212" s="37">
        <f t="shared" si="25"/>
        <v>0.26600000000000001</v>
      </c>
      <c r="P212" s="35">
        <f t="shared" si="26"/>
        <v>13.3</v>
      </c>
    </row>
    <row r="213" spans="1:16" ht="25.5" x14ac:dyDescent="0.2">
      <c r="A213" s="25" t="s">
        <v>61</v>
      </c>
      <c r="B213" s="9" t="s">
        <v>434</v>
      </c>
      <c r="C213" s="9">
        <v>100</v>
      </c>
      <c r="D213" s="18">
        <v>1</v>
      </c>
      <c r="E213" s="18">
        <v>9</v>
      </c>
      <c r="F213" s="18">
        <f t="shared" si="21"/>
        <v>900</v>
      </c>
      <c r="G213" s="18">
        <v>2.37</v>
      </c>
      <c r="H213" s="18">
        <f t="shared" si="27"/>
        <v>237</v>
      </c>
      <c r="I213" s="18">
        <v>3.6680000000000001</v>
      </c>
      <c r="J213" s="18">
        <f t="shared" si="22"/>
        <v>366.8</v>
      </c>
      <c r="K213" s="18">
        <v>2.5499999999999998</v>
      </c>
      <c r="L213" s="18">
        <f t="shared" si="23"/>
        <v>254.99999999999997</v>
      </c>
      <c r="M213" s="18">
        <v>2.3199999999999998</v>
      </c>
      <c r="N213" s="18">
        <f t="shared" si="24"/>
        <v>231.99999999999997</v>
      </c>
      <c r="O213" s="37">
        <f t="shared" si="25"/>
        <v>2.3199999999999998</v>
      </c>
      <c r="P213" s="35">
        <f t="shared" si="26"/>
        <v>231.99999999999997</v>
      </c>
    </row>
    <row r="214" spans="1:16" ht="25.5" x14ac:dyDescent="0.2">
      <c r="A214" s="25" t="s">
        <v>62</v>
      </c>
      <c r="B214" s="9" t="s">
        <v>434</v>
      </c>
      <c r="C214" s="9">
        <v>100</v>
      </c>
      <c r="D214" s="18">
        <v>2</v>
      </c>
      <c r="E214" s="18">
        <v>1.1000000000000001</v>
      </c>
      <c r="F214" s="18">
        <f t="shared" si="21"/>
        <v>220.00000000000003</v>
      </c>
      <c r="G214" s="18">
        <v>0.38</v>
      </c>
      <c r="H214" s="18">
        <f t="shared" si="27"/>
        <v>76</v>
      </c>
      <c r="I214" s="18">
        <v>6.3E-2</v>
      </c>
      <c r="J214" s="18">
        <f t="shared" si="22"/>
        <v>12.6</v>
      </c>
      <c r="K214" s="18"/>
      <c r="L214" s="18"/>
      <c r="M214" s="18">
        <v>0.39</v>
      </c>
      <c r="N214" s="18">
        <f t="shared" si="24"/>
        <v>78</v>
      </c>
      <c r="O214" s="37">
        <f t="shared" si="25"/>
        <v>6.3E-2</v>
      </c>
      <c r="P214" s="35">
        <f t="shared" si="26"/>
        <v>12.6</v>
      </c>
    </row>
    <row r="215" spans="1:16" x14ac:dyDescent="0.2">
      <c r="A215" s="25" t="s">
        <v>63</v>
      </c>
      <c r="B215" s="9" t="s">
        <v>435</v>
      </c>
      <c r="C215" s="9">
        <v>1</v>
      </c>
      <c r="D215" s="18">
        <v>2</v>
      </c>
      <c r="E215" s="18">
        <v>19</v>
      </c>
      <c r="F215" s="18">
        <f t="shared" si="21"/>
        <v>38</v>
      </c>
      <c r="G215" s="18">
        <v>5.33</v>
      </c>
      <c r="H215" s="18">
        <f t="shared" si="27"/>
        <v>10.66</v>
      </c>
      <c r="I215" s="18">
        <v>3.92</v>
      </c>
      <c r="J215" s="18">
        <f t="shared" si="22"/>
        <v>7.84</v>
      </c>
      <c r="K215" s="18">
        <v>6</v>
      </c>
      <c r="L215" s="18">
        <f t="shared" si="23"/>
        <v>12</v>
      </c>
      <c r="M215" s="18">
        <v>2.0099999999999998</v>
      </c>
      <c r="N215" s="18">
        <f t="shared" si="24"/>
        <v>4.0199999999999996</v>
      </c>
      <c r="O215" s="37">
        <f t="shared" si="25"/>
        <v>2.0099999999999998</v>
      </c>
      <c r="P215" s="35">
        <f t="shared" si="26"/>
        <v>4.0199999999999996</v>
      </c>
    </row>
    <row r="216" spans="1:16" x14ac:dyDescent="0.2">
      <c r="A216" s="25" t="s">
        <v>64</v>
      </c>
      <c r="B216" s="9" t="s">
        <v>436</v>
      </c>
      <c r="C216" s="9">
        <v>1</v>
      </c>
      <c r="D216" s="18">
        <v>1</v>
      </c>
      <c r="E216" s="18"/>
      <c r="F216" s="18"/>
      <c r="G216" s="18">
        <v>16.45</v>
      </c>
      <c r="H216" s="18">
        <f t="shared" si="27"/>
        <v>16.45</v>
      </c>
      <c r="I216" s="18">
        <v>30.1</v>
      </c>
      <c r="J216" s="18">
        <f t="shared" si="22"/>
        <v>30.1</v>
      </c>
      <c r="K216" s="18"/>
      <c r="L216" s="18"/>
      <c r="M216" s="18"/>
      <c r="N216" s="18"/>
      <c r="O216" s="37">
        <f t="shared" si="25"/>
        <v>16.45</v>
      </c>
      <c r="P216" s="35">
        <f t="shared" si="26"/>
        <v>16.45</v>
      </c>
    </row>
    <row r="217" spans="1:16" ht="25.5" x14ac:dyDescent="0.2">
      <c r="A217" s="28" t="s">
        <v>73</v>
      </c>
      <c r="B217" s="11" t="s">
        <v>437</v>
      </c>
      <c r="C217" s="11">
        <v>100</v>
      </c>
      <c r="D217" s="18">
        <v>1</v>
      </c>
      <c r="E217" s="18"/>
      <c r="F217" s="18"/>
      <c r="G217" s="18">
        <v>4.82</v>
      </c>
      <c r="H217" s="18">
        <f t="shared" si="27"/>
        <v>482</v>
      </c>
      <c r="I217" s="18">
        <v>6.8039999999999994</v>
      </c>
      <c r="J217" s="18">
        <f t="shared" si="22"/>
        <v>680.4</v>
      </c>
      <c r="K217" s="18"/>
      <c r="L217" s="18"/>
      <c r="M217" s="18">
        <v>5.67</v>
      </c>
      <c r="N217" s="18">
        <f t="shared" si="24"/>
        <v>567</v>
      </c>
      <c r="O217" s="37">
        <f t="shared" si="25"/>
        <v>4.82</v>
      </c>
      <c r="P217" s="35">
        <f t="shared" si="26"/>
        <v>482</v>
      </c>
    </row>
    <row r="218" spans="1:16" ht="38.25" x14ac:dyDescent="0.2">
      <c r="A218" s="25" t="s">
        <v>396</v>
      </c>
      <c r="B218" s="9" t="s">
        <v>438</v>
      </c>
      <c r="C218" s="9">
        <v>1</v>
      </c>
      <c r="D218" s="18">
        <v>4</v>
      </c>
      <c r="E218" s="18"/>
      <c r="F218" s="18"/>
      <c r="G218" s="18"/>
      <c r="H218" s="18"/>
      <c r="I218" s="18">
        <v>112</v>
      </c>
      <c r="J218" s="18">
        <f t="shared" si="22"/>
        <v>448</v>
      </c>
      <c r="K218" s="18"/>
      <c r="L218" s="18"/>
      <c r="M218" s="18"/>
      <c r="N218" s="18"/>
      <c r="O218" s="37">
        <f t="shared" si="25"/>
        <v>112</v>
      </c>
      <c r="P218" s="35">
        <f t="shared" si="26"/>
        <v>448</v>
      </c>
    </row>
    <row r="219" spans="1:16" x14ac:dyDescent="0.2">
      <c r="A219" s="29" t="s">
        <v>74</v>
      </c>
      <c r="B219" s="12" t="s">
        <v>420</v>
      </c>
      <c r="C219" s="12">
        <v>100</v>
      </c>
      <c r="D219" s="18">
        <v>4</v>
      </c>
      <c r="E219" s="18"/>
      <c r="F219" s="18"/>
      <c r="G219" s="18">
        <v>5.85</v>
      </c>
      <c r="H219" s="18">
        <f t="shared" si="27"/>
        <v>2340</v>
      </c>
      <c r="I219" s="18">
        <v>8.2040000000000006</v>
      </c>
      <c r="J219" s="18">
        <f t="shared" si="22"/>
        <v>3281.6000000000004</v>
      </c>
      <c r="K219" s="18">
        <v>6.36</v>
      </c>
      <c r="L219" s="18">
        <f t="shared" si="23"/>
        <v>2544</v>
      </c>
      <c r="M219" s="18"/>
      <c r="N219" s="18"/>
      <c r="O219" s="37">
        <f t="shared" si="25"/>
        <v>5.85</v>
      </c>
      <c r="P219" s="35">
        <f t="shared" si="26"/>
        <v>2340</v>
      </c>
    </row>
    <row r="220" spans="1:16" x14ac:dyDescent="0.2">
      <c r="A220" s="26" t="s">
        <v>75</v>
      </c>
      <c r="B220" s="12" t="s">
        <v>420</v>
      </c>
      <c r="C220" s="9">
        <v>48</v>
      </c>
      <c r="D220" s="18">
        <v>1</v>
      </c>
      <c r="E220" s="18"/>
      <c r="F220" s="18"/>
      <c r="G220" s="18">
        <v>7.74</v>
      </c>
      <c r="H220" s="18">
        <f t="shared" si="27"/>
        <v>371.52</v>
      </c>
      <c r="I220" s="18">
        <v>8.2039583333333344</v>
      </c>
      <c r="J220" s="18">
        <f t="shared" si="22"/>
        <v>393.79000000000008</v>
      </c>
      <c r="K220" s="18">
        <v>10</v>
      </c>
      <c r="L220" s="18">
        <f t="shared" si="23"/>
        <v>480</v>
      </c>
      <c r="M220" s="18">
        <v>11.33</v>
      </c>
      <c r="N220" s="18">
        <f t="shared" si="24"/>
        <v>543.84</v>
      </c>
      <c r="O220" s="37">
        <f t="shared" si="25"/>
        <v>7.74</v>
      </c>
      <c r="P220" s="35">
        <f t="shared" si="26"/>
        <v>371.52</v>
      </c>
    </row>
    <row r="221" spans="1:16" ht="25.5" x14ac:dyDescent="0.2">
      <c r="A221" s="25" t="s">
        <v>76</v>
      </c>
      <c r="B221" s="12" t="s">
        <v>420</v>
      </c>
      <c r="C221" s="9">
        <v>1</v>
      </c>
      <c r="D221" s="18">
        <v>4</v>
      </c>
      <c r="E221" s="18"/>
      <c r="F221" s="18"/>
      <c r="G221" s="18">
        <v>10.58</v>
      </c>
      <c r="H221" s="18">
        <f t="shared" si="27"/>
        <v>42.32</v>
      </c>
      <c r="I221" s="18">
        <v>73.08</v>
      </c>
      <c r="J221" s="18">
        <f t="shared" si="22"/>
        <v>292.32</v>
      </c>
      <c r="K221" s="18">
        <v>125</v>
      </c>
      <c r="L221" s="18">
        <f t="shared" si="23"/>
        <v>500</v>
      </c>
      <c r="M221" s="18">
        <v>87.1</v>
      </c>
      <c r="N221" s="18">
        <f t="shared" si="24"/>
        <v>348.4</v>
      </c>
      <c r="O221" s="37">
        <f t="shared" si="25"/>
        <v>10.58</v>
      </c>
      <c r="P221" s="35">
        <f t="shared" si="26"/>
        <v>42.32</v>
      </c>
    </row>
    <row r="222" spans="1:16" x14ac:dyDescent="0.2">
      <c r="A222" s="25" t="s">
        <v>77</v>
      </c>
      <c r="B222" s="12" t="s">
        <v>420</v>
      </c>
      <c r="C222" s="9">
        <v>1</v>
      </c>
      <c r="D222" s="18">
        <v>1</v>
      </c>
      <c r="E222" s="18"/>
      <c r="F222" s="18"/>
      <c r="G222" s="18"/>
      <c r="H222" s="18"/>
      <c r="I222" s="18">
        <v>0.13300000000000001</v>
      </c>
      <c r="J222" s="18">
        <f t="shared" si="22"/>
        <v>0.13300000000000001</v>
      </c>
      <c r="K222" s="18"/>
      <c r="L222" s="18"/>
      <c r="M222" s="18"/>
      <c r="N222" s="18"/>
      <c r="O222" s="37">
        <f t="shared" si="25"/>
        <v>0.13300000000000001</v>
      </c>
      <c r="P222" s="35">
        <f t="shared" si="26"/>
        <v>0.13300000000000001</v>
      </c>
    </row>
    <row r="223" spans="1:16" ht="25.5" x14ac:dyDescent="0.2">
      <c r="A223" s="25" t="s">
        <v>78</v>
      </c>
      <c r="B223" s="9" t="s">
        <v>423</v>
      </c>
      <c r="C223" s="9">
        <v>200</v>
      </c>
      <c r="D223" s="18">
        <v>6</v>
      </c>
      <c r="E223" s="18"/>
      <c r="F223" s="18"/>
      <c r="G223" s="18">
        <v>0.15</v>
      </c>
      <c r="H223" s="18">
        <f t="shared" si="27"/>
        <v>179.99999999999997</v>
      </c>
      <c r="I223" s="18">
        <v>0.84</v>
      </c>
      <c r="J223" s="18">
        <f t="shared" si="22"/>
        <v>1008</v>
      </c>
      <c r="K223" s="18">
        <v>0.26</v>
      </c>
      <c r="L223" s="18">
        <f t="shared" si="23"/>
        <v>312</v>
      </c>
      <c r="M223" s="18">
        <v>0.12</v>
      </c>
      <c r="N223" s="18">
        <f t="shared" si="24"/>
        <v>144</v>
      </c>
      <c r="O223" s="37">
        <f t="shared" si="25"/>
        <v>0.12</v>
      </c>
      <c r="P223" s="35">
        <f t="shared" si="26"/>
        <v>144</v>
      </c>
    </row>
    <row r="224" spans="1:16" ht="25.5" x14ac:dyDescent="0.2">
      <c r="A224" s="26" t="s">
        <v>79</v>
      </c>
      <c r="B224" s="9" t="s">
        <v>421</v>
      </c>
      <c r="C224" s="9">
        <v>80</v>
      </c>
      <c r="D224" s="18">
        <v>5</v>
      </c>
      <c r="E224" s="18"/>
      <c r="F224" s="18"/>
      <c r="G224" s="18">
        <v>0.23</v>
      </c>
      <c r="H224" s="18">
        <f t="shared" si="27"/>
        <v>92.000000000000014</v>
      </c>
      <c r="I224" s="18">
        <v>1.204</v>
      </c>
      <c r="J224" s="18">
        <f t="shared" si="22"/>
        <v>481.59999999999997</v>
      </c>
      <c r="K224" s="18">
        <v>0.49</v>
      </c>
      <c r="L224" s="18">
        <f t="shared" si="23"/>
        <v>196</v>
      </c>
      <c r="M224" s="18">
        <v>0.26</v>
      </c>
      <c r="N224" s="18">
        <f t="shared" si="24"/>
        <v>104</v>
      </c>
      <c r="O224" s="37">
        <f t="shared" si="25"/>
        <v>0.23</v>
      </c>
      <c r="P224" s="35">
        <f t="shared" si="26"/>
        <v>92.000000000000014</v>
      </c>
    </row>
    <row r="225" spans="1:16" x14ac:dyDescent="0.2">
      <c r="A225" s="25" t="s">
        <v>80</v>
      </c>
      <c r="B225" s="9" t="s">
        <v>420</v>
      </c>
      <c r="C225" s="9">
        <v>1</v>
      </c>
      <c r="D225" s="18">
        <v>1</v>
      </c>
      <c r="E225" s="18"/>
      <c r="F225" s="18"/>
      <c r="G225" s="18">
        <v>0.16</v>
      </c>
      <c r="H225" s="18">
        <f t="shared" si="27"/>
        <v>0.16</v>
      </c>
      <c r="I225" s="18">
        <v>0.09</v>
      </c>
      <c r="J225" s="18">
        <f t="shared" si="22"/>
        <v>0.09</v>
      </c>
      <c r="K225" s="18">
        <v>0.3</v>
      </c>
      <c r="L225" s="18">
        <f t="shared" si="23"/>
        <v>0.3</v>
      </c>
      <c r="M225" s="18">
        <v>0.17</v>
      </c>
      <c r="N225" s="18">
        <f t="shared" si="24"/>
        <v>0.17</v>
      </c>
      <c r="O225" s="37">
        <f t="shared" si="25"/>
        <v>0.09</v>
      </c>
      <c r="P225" s="35">
        <f t="shared" si="26"/>
        <v>0.09</v>
      </c>
    </row>
    <row r="226" spans="1:16" x14ac:dyDescent="0.2">
      <c r="A226" s="25" t="s">
        <v>81</v>
      </c>
      <c r="B226" s="9" t="s">
        <v>420</v>
      </c>
      <c r="C226" s="9">
        <v>100</v>
      </c>
      <c r="D226" s="18">
        <v>1</v>
      </c>
      <c r="E226" s="18">
        <v>7.0000000000000007E-2</v>
      </c>
      <c r="F226" s="18">
        <f t="shared" si="21"/>
        <v>7.0000000000000009</v>
      </c>
      <c r="G226" s="18">
        <v>0.02</v>
      </c>
      <c r="H226" s="18">
        <f t="shared" si="27"/>
        <v>2</v>
      </c>
      <c r="I226" s="18">
        <v>1.7000000000000001E-3</v>
      </c>
      <c r="J226" s="18">
        <f t="shared" si="22"/>
        <v>0.17</v>
      </c>
      <c r="K226" s="18">
        <v>4.1399999999999999E-2</v>
      </c>
      <c r="L226" s="18">
        <f t="shared" si="23"/>
        <v>4.1399999999999997</v>
      </c>
      <c r="M226" s="18">
        <v>0.02</v>
      </c>
      <c r="N226" s="18">
        <f t="shared" si="24"/>
        <v>2</v>
      </c>
      <c r="O226" s="37">
        <f t="shared" si="25"/>
        <v>1.7000000000000001E-3</v>
      </c>
      <c r="P226" s="35">
        <f t="shared" si="26"/>
        <v>0.17</v>
      </c>
    </row>
    <row r="227" spans="1:16" x14ac:dyDescent="0.2">
      <c r="A227" s="25" t="s">
        <v>82</v>
      </c>
      <c r="B227" s="9" t="s">
        <v>420</v>
      </c>
      <c r="C227" s="9">
        <v>100</v>
      </c>
      <c r="D227" s="18">
        <v>4</v>
      </c>
      <c r="E227" s="18"/>
      <c r="F227" s="18"/>
      <c r="G227" s="18">
        <v>0.04</v>
      </c>
      <c r="H227" s="18">
        <f t="shared" si="27"/>
        <v>16</v>
      </c>
      <c r="I227" s="18">
        <v>1.7000000000000001E-3</v>
      </c>
      <c r="J227" s="18">
        <f t="shared" si="22"/>
        <v>0.68</v>
      </c>
      <c r="K227" s="18">
        <v>0.44</v>
      </c>
      <c r="L227" s="18">
        <f t="shared" si="23"/>
        <v>176</v>
      </c>
      <c r="M227" s="18">
        <v>0.03</v>
      </c>
      <c r="N227" s="18">
        <f t="shared" si="24"/>
        <v>12</v>
      </c>
      <c r="O227" s="37">
        <f t="shared" si="25"/>
        <v>1.7000000000000001E-3</v>
      </c>
      <c r="P227" s="35">
        <f t="shared" si="26"/>
        <v>0.68</v>
      </c>
    </row>
    <row r="228" spans="1:16" ht="127.5" x14ac:dyDescent="0.2">
      <c r="A228" s="30" t="s">
        <v>411</v>
      </c>
      <c r="B228" s="13" t="s">
        <v>432</v>
      </c>
      <c r="C228" s="9">
        <v>1000</v>
      </c>
      <c r="D228" s="18">
        <v>5</v>
      </c>
      <c r="E228" s="18">
        <v>0.12</v>
      </c>
      <c r="F228" s="18">
        <f t="shared" si="21"/>
        <v>600</v>
      </c>
      <c r="G228" s="18">
        <v>0.28999999999999998</v>
      </c>
      <c r="H228" s="18">
        <f t="shared" si="27"/>
        <v>1450</v>
      </c>
      <c r="I228" s="18">
        <v>0.14000000000000001</v>
      </c>
      <c r="J228" s="18">
        <f t="shared" si="22"/>
        <v>700.00000000000011</v>
      </c>
      <c r="K228" s="18">
        <v>9.8000000000000004E-2</v>
      </c>
      <c r="L228" s="18">
        <f t="shared" si="23"/>
        <v>490</v>
      </c>
      <c r="M228" s="18">
        <v>0.03</v>
      </c>
      <c r="N228" s="18">
        <f t="shared" si="24"/>
        <v>150</v>
      </c>
      <c r="O228" s="37">
        <f t="shared" si="25"/>
        <v>0.03</v>
      </c>
      <c r="P228" s="35">
        <f t="shared" si="26"/>
        <v>150</v>
      </c>
    </row>
    <row r="229" spans="1:16" ht="25.5" x14ac:dyDescent="0.2">
      <c r="A229" s="25" t="s">
        <v>83</v>
      </c>
      <c r="B229" s="9" t="s">
        <v>420</v>
      </c>
      <c r="C229" s="9">
        <v>50</v>
      </c>
      <c r="D229" s="18">
        <v>1</v>
      </c>
      <c r="E229" s="18">
        <v>0.12</v>
      </c>
      <c r="F229" s="18">
        <f t="shared" si="21"/>
        <v>6</v>
      </c>
      <c r="G229" s="18">
        <v>0.28999999999999998</v>
      </c>
      <c r="H229" s="18">
        <f t="shared" si="27"/>
        <v>14.499999999999998</v>
      </c>
      <c r="I229" s="18">
        <v>0.28559999999999997</v>
      </c>
      <c r="J229" s="18">
        <f t="shared" si="22"/>
        <v>14.279999999999998</v>
      </c>
      <c r="K229" s="18">
        <v>0.32719999999999999</v>
      </c>
      <c r="L229" s="18">
        <f t="shared" si="23"/>
        <v>16.36</v>
      </c>
      <c r="M229" s="18"/>
      <c r="N229" s="18">
        <f t="shared" si="24"/>
        <v>50</v>
      </c>
      <c r="O229" s="37">
        <f t="shared" si="25"/>
        <v>0.12</v>
      </c>
      <c r="P229" s="35">
        <f t="shared" si="26"/>
        <v>6</v>
      </c>
    </row>
    <row r="230" spans="1:16" x14ac:dyDescent="0.2">
      <c r="A230" s="26" t="s">
        <v>85</v>
      </c>
      <c r="B230" s="9" t="s">
        <v>420</v>
      </c>
      <c r="C230" s="9">
        <v>5</v>
      </c>
      <c r="D230" s="18">
        <v>1</v>
      </c>
      <c r="E230" s="18"/>
      <c r="F230" s="18"/>
      <c r="G230" s="18">
        <v>2.66</v>
      </c>
      <c r="H230" s="18">
        <f t="shared" si="27"/>
        <v>13.3</v>
      </c>
      <c r="I230" s="18">
        <v>5.6</v>
      </c>
      <c r="J230" s="18">
        <f t="shared" si="22"/>
        <v>28</v>
      </c>
      <c r="K230" s="18">
        <v>4.1100000000000003</v>
      </c>
      <c r="L230" s="18">
        <f t="shared" si="23"/>
        <v>20.55</v>
      </c>
      <c r="M230" s="18">
        <v>4.66</v>
      </c>
      <c r="N230" s="18">
        <f t="shared" si="24"/>
        <v>23.3</v>
      </c>
      <c r="O230" s="37">
        <f t="shared" si="25"/>
        <v>2.66</v>
      </c>
      <c r="P230" s="35">
        <f t="shared" si="26"/>
        <v>13.3</v>
      </c>
    </row>
    <row r="231" spans="1:16" x14ac:dyDescent="0.2">
      <c r="A231" s="26" t="s">
        <v>86</v>
      </c>
      <c r="B231" s="9" t="s">
        <v>420</v>
      </c>
      <c r="C231" s="9">
        <v>10</v>
      </c>
      <c r="D231" s="18">
        <v>3</v>
      </c>
      <c r="E231" s="18">
        <v>18</v>
      </c>
      <c r="F231" s="18">
        <f t="shared" si="21"/>
        <v>540</v>
      </c>
      <c r="G231" s="18">
        <v>2.66</v>
      </c>
      <c r="H231" s="18">
        <f t="shared" si="27"/>
        <v>79.800000000000011</v>
      </c>
      <c r="I231" s="18">
        <v>4.2</v>
      </c>
      <c r="J231" s="18">
        <f t="shared" si="22"/>
        <v>126.00000000000001</v>
      </c>
      <c r="K231" s="18">
        <v>3.7</v>
      </c>
      <c r="L231" s="18">
        <f t="shared" si="23"/>
        <v>111.00000000000001</v>
      </c>
      <c r="M231" s="18">
        <v>4.01</v>
      </c>
      <c r="N231" s="18">
        <f t="shared" si="24"/>
        <v>120.3</v>
      </c>
      <c r="O231" s="37">
        <f t="shared" si="25"/>
        <v>2.66</v>
      </c>
      <c r="P231" s="35">
        <f t="shared" si="26"/>
        <v>79.800000000000011</v>
      </c>
    </row>
    <row r="232" spans="1:16" ht="25.5" x14ac:dyDescent="0.2">
      <c r="A232" s="25" t="s">
        <v>87</v>
      </c>
      <c r="B232" s="9" t="s">
        <v>420</v>
      </c>
      <c r="C232" s="9">
        <v>10</v>
      </c>
      <c r="D232" s="18">
        <v>5</v>
      </c>
      <c r="E232" s="18">
        <v>6.5</v>
      </c>
      <c r="F232" s="18">
        <f t="shared" si="21"/>
        <v>325</v>
      </c>
      <c r="G232" s="18">
        <v>3.05</v>
      </c>
      <c r="H232" s="18">
        <f t="shared" si="27"/>
        <v>152.5</v>
      </c>
      <c r="I232" s="18">
        <v>5.04</v>
      </c>
      <c r="J232" s="18">
        <f t="shared" si="22"/>
        <v>252</v>
      </c>
      <c r="K232" s="18">
        <v>14.99</v>
      </c>
      <c r="L232" s="18">
        <f t="shared" si="23"/>
        <v>749.5</v>
      </c>
      <c r="M232" s="18">
        <v>4.4400000000000004</v>
      </c>
      <c r="N232" s="18">
        <f t="shared" si="24"/>
        <v>222.00000000000003</v>
      </c>
      <c r="O232" s="37">
        <f t="shared" si="25"/>
        <v>3.05</v>
      </c>
      <c r="P232" s="35">
        <f t="shared" si="26"/>
        <v>152.5</v>
      </c>
    </row>
    <row r="233" spans="1:16" ht="25.5" x14ac:dyDescent="0.2">
      <c r="A233" s="25" t="s">
        <v>88</v>
      </c>
      <c r="B233" s="9" t="s">
        <v>420</v>
      </c>
      <c r="C233" s="9">
        <v>10</v>
      </c>
      <c r="D233" s="18">
        <v>5</v>
      </c>
      <c r="E233" s="18">
        <v>15</v>
      </c>
      <c r="F233" s="18">
        <f t="shared" si="21"/>
        <v>750</v>
      </c>
      <c r="G233" s="18">
        <v>3.28</v>
      </c>
      <c r="H233" s="18">
        <f t="shared" si="27"/>
        <v>164</v>
      </c>
      <c r="I233" s="18">
        <v>5.4880000000000004</v>
      </c>
      <c r="J233" s="18">
        <f t="shared" si="22"/>
        <v>274.40000000000003</v>
      </c>
      <c r="K233" s="18">
        <v>16</v>
      </c>
      <c r="L233" s="18">
        <f t="shared" si="23"/>
        <v>800</v>
      </c>
      <c r="M233" s="18">
        <v>4.82</v>
      </c>
      <c r="N233" s="18">
        <f t="shared" si="24"/>
        <v>241</v>
      </c>
      <c r="O233" s="37">
        <f t="shared" si="25"/>
        <v>3.28</v>
      </c>
      <c r="P233" s="35">
        <f t="shared" si="26"/>
        <v>164</v>
      </c>
    </row>
    <row r="234" spans="1:16" ht="25.5" x14ac:dyDescent="0.2">
      <c r="A234" s="25" t="s">
        <v>90</v>
      </c>
      <c r="B234" s="9" t="s">
        <v>420</v>
      </c>
      <c r="C234" s="9">
        <v>1000</v>
      </c>
      <c r="D234" s="18">
        <v>3</v>
      </c>
      <c r="E234" s="18">
        <v>5.5E-2</v>
      </c>
      <c r="F234" s="18">
        <f t="shared" si="21"/>
        <v>165</v>
      </c>
      <c r="G234" s="18">
        <v>0.06</v>
      </c>
      <c r="H234" s="18">
        <f t="shared" si="27"/>
        <v>180</v>
      </c>
      <c r="I234" s="18">
        <v>2.9399999999999999E-2</v>
      </c>
      <c r="J234" s="18">
        <f t="shared" si="22"/>
        <v>88.2</v>
      </c>
      <c r="K234" s="18">
        <v>2.8000000000000001E-2</v>
      </c>
      <c r="L234" s="18">
        <f t="shared" si="23"/>
        <v>84</v>
      </c>
      <c r="M234" s="18">
        <v>0.45</v>
      </c>
      <c r="N234" s="18">
        <f t="shared" si="24"/>
        <v>1350</v>
      </c>
      <c r="O234" s="37">
        <f t="shared" si="25"/>
        <v>2.8000000000000001E-2</v>
      </c>
      <c r="P234" s="35">
        <f t="shared" si="26"/>
        <v>84</v>
      </c>
    </row>
    <row r="235" spans="1:16" ht="25.5" x14ac:dyDescent="0.2">
      <c r="A235" s="26" t="s">
        <v>91</v>
      </c>
      <c r="B235" s="9" t="s">
        <v>420</v>
      </c>
      <c r="C235" s="9">
        <v>1000</v>
      </c>
      <c r="D235" s="18">
        <v>1</v>
      </c>
      <c r="E235" s="18"/>
      <c r="F235" s="18"/>
      <c r="G235" s="18">
        <v>0.55000000000000004</v>
      </c>
      <c r="H235" s="18">
        <f t="shared" si="27"/>
        <v>550</v>
      </c>
      <c r="I235" s="18">
        <v>0.64400000000000002</v>
      </c>
      <c r="J235" s="18">
        <f t="shared" si="22"/>
        <v>644</v>
      </c>
      <c r="K235" s="18">
        <v>0.56999999999999995</v>
      </c>
      <c r="L235" s="18">
        <f t="shared" si="23"/>
        <v>570</v>
      </c>
      <c r="M235" s="18">
        <v>0.38</v>
      </c>
      <c r="N235" s="18">
        <f t="shared" si="24"/>
        <v>380</v>
      </c>
      <c r="O235" s="37">
        <f t="shared" si="25"/>
        <v>0.38</v>
      </c>
      <c r="P235" s="35">
        <f t="shared" si="26"/>
        <v>380</v>
      </c>
    </row>
    <row r="236" spans="1:16" x14ac:dyDescent="0.2">
      <c r="A236" s="25" t="s">
        <v>93</v>
      </c>
      <c r="B236" s="9" t="s">
        <v>420</v>
      </c>
      <c r="C236" s="9">
        <v>1</v>
      </c>
      <c r="D236" s="18">
        <v>1</v>
      </c>
      <c r="E236" s="18">
        <v>600</v>
      </c>
      <c r="F236" s="18">
        <f t="shared" si="21"/>
        <v>600</v>
      </c>
      <c r="G236" s="18">
        <v>439.24</v>
      </c>
      <c r="H236" s="18">
        <f t="shared" si="27"/>
        <v>439.24</v>
      </c>
      <c r="I236" s="18">
        <v>593.6</v>
      </c>
      <c r="J236" s="18">
        <f t="shared" si="22"/>
        <v>593.6</v>
      </c>
      <c r="K236" s="18"/>
      <c r="L236" s="18"/>
      <c r="M236" s="18">
        <v>508.6</v>
      </c>
      <c r="N236" s="18">
        <f t="shared" si="24"/>
        <v>508.6</v>
      </c>
      <c r="O236" s="37">
        <f t="shared" si="25"/>
        <v>439.24</v>
      </c>
      <c r="P236" s="35">
        <f t="shared" si="26"/>
        <v>439.24</v>
      </c>
    </row>
    <row r="237" spans="1:16" x14ac:dyDescent="0.2">
      <c r="A237" s="26" t="s">
        <v>94</v>
      </c>
      <c r="B237" s="9" t="s">
        <v>439</v>
      </c>
      <c r="C237" s="9">
        <v>100</v>
      </c>
      <c r="D237" s="18">
        <v>4</v>
      </c>
      <c r="E237" s="18"/>
      <c r="F237" s="18"/>
      <c r="G237" s="18">
        <v>3.58</v>
      </c>
      <c r="H237" s="18">
        <f t="shared" si="27"/>
        <v>1432</v>
      </c>
      <c r="I237" s="18">
        <v>5.88</v>
      </c>
      <c r="J237" s="18">
        <f t="shared" si="22"/>
        <v>2352</v>
      </c>
      <c r="K237" s="18"/>
      <c r="L237" s="18"/>
      <c r="M237" s="18"/>
      <c r="N237" s="18"/>
      <c r="O237" s="37">
        <f t="shared" si="25"/>
        <v>3.58</v>
      </c>
      <c r="P237" s="35">
        <f t="shared" si="26"/>
        <v>1432</v>
      </c>
    </row>
    <row r="238" spans="1:16" x14ac:dyDescent="0.2">
      <c r="A238" s="26" t="s">
        <v>95</v>
      </c>
      <c r="B238" s="9" t="s">
        <v>439</v>
      </c>
      <c r="C238" s="9">
        <v>50</v>
      </c>
      <c r="D238" s="18">
        <v>1</v>
      </c>
      <c r="E238" s="18"/>
      <c r="F238" s="18"/>
      <c r="G238" s="18">
        <v>5.22</v>
      </c>
      <c r="H238" s="18">
        <f t="shared" si="27"/>
        <v>261</v>
      </c>
      <c r="I238" s="18">
        <v>6.09</v>
      </c>
      <c r="J238" s="18">
        <f t="shared" si="22"/>
        <v>304.5</v>
      </c>
      <c r="K238" s="18"/>
      <c r="L238" s="18"/>
      <c r="M238" s="18"/>
      <c r="N238" s="18"/>
      <c r="O238" s="37">
        <f t="shared" si="25"/>
        <v>5.22</v>
      </c>
      <c r="P238" s="35">
        <f t="shared" si="26"/>
        <v>261</v>
      </c>
    </row>
    <row r="239" spans="1:16" x14ac:dyDescent="0.2">
      <c r="A239" s="25" t="s">
        <v>96</v>
      </c>
      <c r="B239" s="9" t="s">
        <v>420</v>
      </c>
      <c r="C239" s="9">
        <v>1</v>
      </c>
      <c r="D239" s="18">
        <v>1</v>
      </c>
      <c r="E239" s="18"/>
      <c r="F239" s="18"/>
      <c r="G239" s="18">
        <v>3.58</v>
      </c>
      <c r="H239" s="18">
        <f t="shared" si="27"/>
        <v>3.58</v>
      </c>
      <c r="I239" s="18">
        <v>5.88</v>
      </c>
      <c r="J239" s="18">
        <f t="shared" si="22"/>
        <v>5.88</v>
      </c>
      <c r="K239" s="18"/>
      <c r="L239" s="18"/>
      <c r="M239" s="18"/>
      <c r="N239" s="18"/>
      <c r="O239" s="37">
        <f t="shared" si="25"/>
        <v>3.58</v>
      </c>
      <c r="P239" s="35">
        <f t="shared" si="26"/>
        <v>3.58</v>
      </c>
    </row>
    <row r="240" spans="1:16" x14ac:dyDescent="0.2">
      <c r="A240" s="26" t="s">
        <v>2</v>
      </c>
      <c r="B240" s="9" t="s">
        <v>430</v>
      </c>
      <c r="C240" s="9">
        <v>1</v>
      </c>
      <c r="D240" s="18">
        <v>2</v>
      </c>
      <c r="E240" s="18"/>
      <c r="F240" s="18"/>
      <c r="G240" s="18">
        <v>226.32</v>
      </c>
      <c r="H240" s="18">
        <f t="shared" si="27"/>
        <v>452.64</v>
      </c>
      <c r="I240" s="18">
        <v>428.4</v>
      </c>
      <c r="J240" s="18">
        <f t="shared" si="22"/>
        <v>856.8</v>
      </c>
      <c r="K240" s="18"/>
      <c r="L240" s="18"/>
      <c r="M240" s="18"/>
      <c r="N240" s="18"/>
      <c r="O240" s="37">
        <f t="shared" si="25"/>
        <v>226.32</v>
      </c>
      <c r="P240" s="35">
        <f t="shared" si="26"/>
        <v>452.64</v>
      </c>
    </row>
    <row r="241" spans="1:16" ht="25.5" x14ac:dyDescent="0.2">
      <c r="A241" s="25" t="s">
        <v>97</v>
      </c>
      <c r="B241" s="9" t="s">
        <v>420</v>
      </c>
      <c r="C241" s="9">
        <v>1</v>
      </c>
      <c r="D241" s="18">
        <v>1</v>
      </c>
      <c r="E241" s="18">
        <v>691</v>
      </c>
      <c r="F241" s="18">
        <f t="shared" si="21"/>
        <v>691</v>
      </c>
      <c r="G241" s="18">
        <v>156.41</v>
      </c>
      <c r="H241" s="18">
        <f t="shared" si="27"/>
        <v>156.41</v>
      </c>
      <c r="I241" s="18">
        <v>456.4</v>
      </c>
      <c r="J241" s="18">
        <f t="shared" si="22"/>
        <v>456.4</v>
      </c>
      <c r="K241" s="18"/>
      <c r="L241" s="18"/>
      <c r="M241" s="18"/>
      <c r="N241" s="18"/>
      <c r="O241" s="37">
        <f t="shared" si="25"/>
        <v>156.41</v>
      </c>
      <c r="P241" s="35">
        <f t="shared" si="26"/>
        <v>156.41</v>
      </c>
    </row>
    <row r="242" spans="1:16" ht="25.5" x14ac:dyDescent="0.2">
      <c r="A242" s="25" t="s">
        <v>98</v>
      </c>
      <c r="B242" s="9" t="s">
        <v>440</v>
      </c>
      <c r="C242" s="9">
        <v>100</v>
      </c>
      <c r="D242" s="18">
        <v>9</v>
      </c>
      <c r="E242" s="18">
        <v>6.2E-2</v>
      </c>
      <c r="F242" s="18">
        <f t="shared" si="21"/>
        <v>55.800000000000004</v>
      </c>
      <c r="G242" s="18">
        <v>0.04</v>
      </c>
      <c r="H242" s="18">
        <f t="shared" si="27"/>
        <v>36</v>
      </c>
      <c r="I242" s="18">
        <v>4.9000000000000002E-2</v>
      </c>
      <c r="J242" s="18">
        <f t="shared" si="22"/>
        <v>44.1</v>
      </c>
      <c r="K242" s="18">
        <v>4.3999999999999997E-2</v>
      </c>
      <c r="L242" s="18">
        <f t="shared" si="23"/>
        <v>39.599999999999994</v>
      </c>
      <c r="M242" s="18">
        <v>0.03</v>
      </c>
      <c r="N242" s="18">
        <f t="shared" si="24"/>
        <v>27</v>
      </c>
      <c r="O242" s="37">
        <f t="shared" si="25"/>
        <v>0.03</v>
      </c>
      <c r="P242" s="35">
        <f t="shared" si="26"/>
        <v>27</v>
      </c>
    </row>
    <row r="243" spans="1:16" ht="25.5" x14ac:dyDescent="0.2">
      <c r="A243" s="28" t="s">
        <v>99</v>
      </c>
      <c r="B243" s="11" t="s">
        <v>420</v>
      </c>
      <c r="C243" s="11">
        <v>1000</v>
      </c>
      <c r="D243" s="18">
        <v>3</v>
      </c>
      <c r="E243" s="18"/>
      <c r="F243" s="18"/>
      <c r="G243" s="18">
        <v>0.05</v>
      </c>
      <c r="H243" s="18">
        <f t="shared" si="27"/>
        <v>150.00000000000003</v>
      </c>
      <c r="I243" s="18">
        <v>4.3400000000000001E-2</v>
      </c>
      <c r="J243" s="18">
        <f t="shared" si="22"/>
        <v>130.20000000000002</v>
      </c>
      <c r="K243" s="18">
        <v>3.7499999999999999E-2</v>
      </c>
      <c r="L243" s="18">
        <f t="shared" si="23"/>
        <v>112.49999999999999</v>
      </c>
      <c r="M243" s="18">
        <v>0.06</v>
      </c>
      <c r="N243" s="18">
        <f t="shared" si="24"/>
        <v>180</v>
      </c>
      <c r="O243" s="37">
        <f t="shared" si="25"/>
        <v>3.7499999999999999E-2</v>
      </c>
      <c r="P243" s="35">
        <f t="shared" si="26"/>
        <v>112.5</v>
      </c>
    </row>
    <row r="244" spans="1:16" ht="25.5" x14ac:dyDescent="0.2">
      <c r="A244" s="26" t="s">
        <v>100</v>
      </c>
      <c r="B244" s="9" t="s">
        <v>420</v>
      </c>
      <c r="C244" s="9">
        <v>50</v>
      </c>
      <c r="D244" s="18">
        <v>1</v>
      </c>
      <c r="E244" s="18">
        <v>1.1000000000000001</v>
      </c>
      <c r="F244" s="18">
        <f t="shared" si="21"/>
        <v>55.000000000000007</v>
      </c>
      <c r="G244" s="18">
        <v>0.98</v>
      </c>
      <c r="H244" s="18">
        <f t="shared" si="27"/>
        <v>49</v>
      </c>
      <c r="I244" s="18">
        <v>3.01</v>
      </c>
      <c r="J244" s="18">
        <f t="shared" si="22"/>
        <v>150.5</v>
      </c>
      <c r="K244" s="18">
        <v>1.19</v>
      </c>
      <c r="L244" s="18">
        <f t="shared" si="23"/>
        <v>59.5</v>
      </c>
      <c r="M244" s="18"/>
      <c r="N244" s="18"/>
      <c r="O244" s="37">
        <f t="shared" si="25"/>
        <v>0.98</v>
      </c>
      <c r="P244" s="35">
        <f t="shared" si="26"/>
        <v>49</v>
      </c>
    </row>
    <row r="245" spans="1:16" x14ac:dyDescent="0.2">
      <c r="A245" s="25" t="s">
        <v>101</v>
      </c>
      <c r="B245" s="9" t="s">
        <v>441</v>
      </c>
      <c r="C245" s="9">
        <v>1</v>
      </c>
      <c r="D245" s="18">
        <v>4</v>
      </c>
      <c r="E245" s="18">
        <v>0.6</v>
      </c>
      <c r="F245" s="18">
        <f t="shared" si="21"/>
        <v>2.4</v>
      </c>
      <c r="G245" s="18">
        <v>1020.16</v>
      </c>
      <c r="H245" s="18">
        <f t="shared" si="27"/>
        <v>4080.64</v>
      </c>
      <c r="I245" s="18">
        <v>392</v>
      </c>
      <c r="J245" s="18">
        <f t="shared" si="22"/>
        <v>1568</v>
      </c>
      <c r="K245" s="18">
        <v>0.39</v>
      </c>
      <c r="L245" s="18">
        <f t="shared" si="23"/>
        <v>1.56</v>
      </c>
      <c r="M245" s="18"/>
      <c r="N245" s="18"/>
      <c r="O245" s="37">
        <f t="shared" si="25"/>
        <v>0.39</v>
      </c>
      <c r="P245" s="35">
        <f t="shared" si="26"/>
        <v>1.56</v>
      </c>
    </row>
    <row r="246" spans="1:16" x14ac:dyDescent="0.2">
      <c r="A246" s="25" t="s">
        <v>102</v>
      </c>
      <c r="B246" s="9" t="s">
        <v>420</v>
      </c>
      <c r="C246" s="9">
        <v>1</v>
      </c>
      <c r="D246" s="18">
        <v>1</v>
      </c>
      <c r="E246" s="18"/>
      <c r="F246" s="18"/>
      <c r="G246" s="18">
        <v>7.22</v>
      </c>
      <c r="H246" s="18">
        <f t="shared" si="27"/>
        <v>7.22</v>
      </c>
      <c r="I246" s="18">
        <v>142.80000000000001</v>
      </c>
      <c r="J246" s="18">
        <f t="shared" si="22"/>
        <v>142.80000000000001</v>
      </c>
      <c r="K246" s="18"/>
      <c r="L246" s="18"/>
      <c r="M246" s="18"/>
      <c r="N246" s="18"/>
      <c r="O246" s="37">
        <f t="shared" si="25"/>
        <v>7.22</v>
      </c>
      <c r="P246" s="35">
        <f t="shared" si="26"/>
        <v>7.22</v>
      </c>
    </row>
    <row r="247" spans="1:16" x14ac:dyDescent="0.2">
      <c r="A247" s="25" t="s">
        <v>103</v>
      </c>
      <c r="B247" s="9" t="s">
        <v>420</v>
      </c>
      <c r="C247" s="9">
        <v>1</v>
      </c>
      <c r="D247" s="18">
        <v>2</v>
      </c>
      <c r="E247" s="18">
        <v>2</v>
      </c>
      <c r="F247" s="18">
        <f t="shared" si="21"/>
        <v>4</v>
      </c>
      <c r="G247" s="18">
        <v>0.59</v>
      </c>
      <c r="H247" s="18">
        <f t="shared" si="27"/>
        <v>1.18</v>
      </c>
      <c r="I247" s="18"/>
      <c r="J247" s="18"/>
      <c r="K247" s="18">
        <v>0.7</v>
      </c>
      <c r="L247" s="18">
        <f t="shared" si="23"/>
        <v>1.4</v>
      </c>
      <c r="M247" s="18">
        <v>289.85000000000002</v>
      </c>
      <c r="N247" s="18">
        <f t="shared" si="24"/>
        <v>579.70000000000005</v>
      </c>
      <c r="O247" s="37">
        <f t="shared" si="25"/>
        <v>0.59</v>
      </c>
      <c r="P247" s="35">
        <f t="shared" si="26"/>
        <v>1.18</v>
      </c>
    </row>
    <row r="248" spans="1:16" x14ac:dyDescent="0.2">
      <c r="A248" s="26" t="s">
        <v>104</v>
      </c>
      <c r="B248" s="9" t="s">
        <v>442</v>
      </c>
      <c r="C248" s="9">
        <v>1</v>
      </c>
      <c r="D248" s="18">
        <v>1</v>
      </c>
      <c r="E248" s="18"/>
      <c r="F248" s="18"/>
      <c r="G248" s="18">
        <v>0.59</v>
      </c>
      <c r="H248" s="18">
        <f t="shared" si="27"/>
        <v>0.59</v>
      </c>
      <c r="I248" s="18">
        <v>0.32</v>
      </c>
      <c r="J248" s="18">
        <f t="shared" si="22"/>
        <v>0.32</v>
      </c>
      <c r="K248" s="18">
        <v>0.7</v>
      </c>
      <c r="L248" s="18">
        <f t="shared" si="23"/>
        <v>0.7</v>
      </c>
      <c r="M248" s="18">
        <v>289.85000000000002</v>
      </c>
      <c r="N248" s="18">
        <f t="shared" si="24"/>
        <v>289.85000000000002</v>
      </c>
      <c r="O248" s="37">
        <f t="shared" si="25"/>
        <v>0.32</v>
      </c>
      <c r="P248" s="35">
        <f t="shared" si="26"/>
        <v>0.32</v>
      </c>
    </row>
    <row r="249" spans="1:16" ht="25.5" x14ac:dyDescent="0.2">
      <c r="A249" s="25" t="s">
        <v>105</v>
      </c>
      <c r="B249" s="9" t="s">
        <v>434</v>
      </c>
      <c r="C249" s="9">
        <v>100</v>
      </c>
      <c r="D249" s="18">
        <v>1</v>
      </c>
      <c r="E249" s="18"/>
      <c r="F249" s="18"/>
      <c r="G249" s="18">
        <v>1.29</v>
      </c>
      <c r="H249" s="18">
        <f t="shared" si="27"/>
        <v>129</v>
      </c>
      <c r="I249" s="18">
        <v>3.6960000000000002</v>
      </c>
      <c r="J249" s="18">
        <f t="shared" si="22"/>
        <v>369.6</v>
      </c>
      <c r="K249" s="18">
        <v>1.44</v>
      </c>
      <c r="L249" s="18">
        <f t="shared" si="23"/>
        <v>144</v>
      </c>
      <c r="M249" s="18">
        <v>1.05</v>
      </c>
      <c r="N249" s="18">
        <f t="shared" si="24"/>
        <v>105</v>
      </c>
      <c r="O249" s="37">
        <f t="shared" si="25"/>
        <v>1.05</v>
      </c>
      <c r="P249" s="35">
        <f t="shared" si="26"/>
        <v>105</v>
      </c>
    </row>
    <row r="250" spans="1:16" x14ac:dyDescent="0.2">
      <c r="A250" s="28" t="s">
        <v>106</v>
      </c>
      <c r="B250" s="11" t="s">
        <v>420</v>
      </c>
      <c r="C250" s="11">
        <v>50</v>
      </c>
      <c r="D250" s="18">
        <v>2</v>
      </c>
      <c r="E250" s="18">
        <v>1.6</v>
      </c>
      <c r="F250" s="18">
        <f t="shared" si="21"/>
        <v>160</v>
      </c>
      <c r="G250" s="18">
        <v>0.79</v>
      </c>
      <c r="H250" s="18">
        <f t="shared" si="27"/>
        <v>79</v>
      </c>
      <c r="I250" s="18"/>
      <c r="J250" s="18"/>
      <c r="K250" s="18">
        <v>0.71</v>
      </c>
      <c r="L250" s="18">
        <f t="shared" si="23"/>
        <v>71</v>
      </c>
      <c r="M250" s="18">
        <v>0.63</v>
      </c>
      <c r="N250" s="18">
        <f t="shared" si="24"/>
        <v>63</v>
      </c>
      <c r="O250" s="37">
        <f t="shared" si="25"/>
        <v>0.63</v>
      </c>
      <c r="P250" s="35">
        <f t="shared" si="26"/>
        <v>63</v>
      </c>
    </row>
    <row r="251" spans="1:16" ht="25.5" x14ac:dyDescent="0.2">
      <c r="A251" s="25" t="s">
        <v>107</v>
      </c>
      <c r="B251" s="9" t="s">
        <v>421</v>
      </c>
      <c r="C251" s="9">
        <v>45</v>
      </c>
      <c r="D251" s="18">
        <v>7</v>
      </c>
      <c r="E251" s="18">
        <v>1.6</v>
      </c>
      <c r="F251" s="18">
        <f t="shared" si="21"/>
        <v>504.00000000000006</v>
      </c>
      <c r="G251" s="18">
        <v>1.4</v>
      </c>
      <c r="H251" s="18">
        <f t="shared" si="27"/>
        <v>440.99999999999994</v>
      </c>
      <c r="I251" s="18">
        <v>1.1340000000000001</v>
      </c>
      <c r="J251" s="18">
        <f t="shared" si="22"/>
        <v>357.21000000000004</v>
      </c>
      <c r="K251" s="18">
        <v>0.71</v>
      </c>
      <c r="L251" s="18">
        <f t="shared" si="23"/>
        <v>223.64999999999998</v>
      </c>
      <c r="M251" s="18">
        <v>1.19</v>
      </c>
      <c r="N251" s="18">
        <f t="shared" si="24"/>
        <v>374.85</v>
      </c>
      <c r="O251" s="37">
        <f t="shared" si="25"/>
        <v>0.71</v>
      </c>
      <c r="P251" s="35">
        <f t="shared" si="26"/>
        <v>223.65</v>
      </c>
    </row>
    <row r="252" spans="1:16" ht="25.5" x14ac:dyDescent="0.2">
      <c r="A252" s="26" t="s">
        <v>108</v>
      </c>
      <c r="B252" s="9" t="s">
        <v>420</v>
      </c>
      <c r="C252" s="9">
        <v>1</v>
      </c>
      <c r="D252" s="18">
        <v>1</v>
      </c>
      <c r="E252" s="18">
        <v>21</v>
      </c>
      <c r="F252" s="18">
        <f t="shared" si="21"/>
        <v>21</v>
      </c>
      <c r="G252" s="18">
        <v>1.05</v>
      </c>
      <c r="H252" s="18">
        <f t="shared" si="27"/>
        <v>1.05</v>
      </c>
      <c r="I252" s="18">
        <v>2.94</v>
      </c>
      <c r="J252" s="18">
        <f t="shared" si="22"/>
        <v>2.94</v>
      </c>
      <c r="K252" s="18"/>
      <c r="L252" s="18"/>
      <c r="M252" s="18">
        <v>1.29</v>
      </c>
      <c r="N252" s="18">
        <f t="shared" si="24"/>
        <v>1.29</v>
      </c>
      <c r="O252" s="37">
        <f t="shared" si="25"/>
        <v>1.05</v>
      </c>
      <c r="P252" s="35">
        <f t="shared" si="26"/>
        <v>1.05</v>
      </c>
    </row>
    <row r="253" spans="1:16" x14ac:dyDescent="0.2">
      <c r="A253" s="25" t="s">
        <v>109</v>
      </c>
      <c r="B253" s="9" t="s">
        <v>420</v>
      </c>
      <c r="C253" s="9">
        <v>1</v>
      </c>
      <c r="D253" s="18">
        <v>1</v>
      </c>
      <c r="E253" s="18"/>
      <c r="F253" s="18"/>
      <c r="G253" s="18">
        <v>7.77</v>
      </c>
      <c r="H253" s="18">
        <f t="shared" si="27"/>
        <v>7.77</v>
      </c>
      <c r="I253" s="18">
        <v>23.1</v>
      </c>
      <c r="J253" s="18">
        <f t="shared" si="22"/>
        <v>23.1</v>
      </c>
      <c r="K253" s="18">
        <v>39</v>
      </c>
      <c r="L253" s="18">
        <f t="shared" si="23"/>
        <v>39</v>
      </c>
      <c r="M253" s="18">
        <v>15.54</v>
      </c>
      <c r="N253" s="18">
        <f t="shared" si="24"/>
        <v>15.54</v>
      </c>
      <c r="O253" s="37">
        <f t="shared" si="25"/>
        <v>7.77</v>
      </c>
      <c r="P253" s="35">
        <f t="shared" si="26"/>
        <v>7.77</v>
      </c>
    </row>
    <row r="254" spans="1:16" x14ac:dyDescent="0.2">
      <c r="A254" s="25" t="s">
        <v>110</v>
      </c>
      <c r="B254" s="9" t="s">
        <v>8</v>
      </c>
      <c r="C254" s="9">
        <v>1</v>
      </c>
      <c r="D254" s="18">
        <v>6</v>
      </c>
      <c r="E254" s="18">
        <v>4.5999999999999996</v>
      </c>
      <c r="F254" s="18">
        <f t="shared" si="21"/>
        <v>27.599999999999998</v>
      </c>
      <c r="G254" s="18">
        <v>1.29</v>
      </c>
      <c r="H254" s="18">
        <f t="shared" si="27"/>
        <v>7.74</v>
      </c>
      <c r="I254" s="18">
        <v>1.89</v>
      </c>
      <c r="J254" s="18">
        <f t="shared" si="22"/>
        <v>11.34</v>
      </c>
      <c r="K254" s="18">
        <v>12</v>
      </c>
      <c r="L254" s="18">
        <f t="shared" si="23"/>
        <v>72</v>
      </c>
      <c r="M254" s="18">
        <v>1.1299999999999999</v>
      </c>
      <c r="N254" s="18">
        <f t="shared" si="24"/>
        <v>6.7799999999999994</v>
      </c>
      <c r="O254" s="37">
        <f t="shared" si="25"/>
        <v>1.1299999999999999</v>
      </c>
      <c r="P254" s="35">
        <f t="shared" si="26"/>
        <v>6.7799999999999994</v>
      </c>
    </row>
    <row r="255" spans="1:16" x14ac:dyDescent="0.2">
      <c r="A255" s="25" t="s">
        <v>112</v>
      </c>
      <c r="B255" s="9" t="s">
        <v>8</v>
      </c>
      <c r="C255" s="9">
        <v>1</v>
      </c>
      <c r="D255" s="18">
        <v>1</v>
      </c>
      <c r="E255" s="18">
        <v>24</v>
      </c>
      <c r="F255" s="18">
        <f t="shared" si="21"/>
        <v>24</v>
      </c>
      <c r="G255" s="18">
        <v>2.73</v>
      </c>
      <c r="H255" s="18">
        <f t="shared" si="27"/>
        <v>2.73</v>
      </c>
      <c r="I255" s="18">
        <v>3.22</v>
      </c>
      <c r="J255" s="18">
        <f t="shared" si="22"/>
        <v>3.22</v>
      </c>
      <c r="K255" s="18">
        <v>5</v>
      </c>
      <c r="L255" s="18">
        <f t="shared" si="23"/>
        <v>5</v>
      </c>
      <c r="M255" s="18">
        <v>2.5499999999999998</v>
      </c>
      <c r="N255" s="18">
        <f t="shared" si="24"/>
        <v>2.5499999999999998</v>
      </c>
      <c r="O255" s="37">
        <f t="shared" si="25"/>
        <v>2.5499999999999998</v>
      </c>
      <c r="P255" s="35">
        <f t="shared" si="26"/>
        <v>2.5499999999999998</v>
      </c>
    </row>
    <row r="256" spans="1:16" x14ac:dyDescent="0.2">
      <c r="A256" s="25" t="s">
        <v>113</v>
      </c>
      <c r="B256" s="9" t="s">
        <v>8</v>
      </c>
      <c r="C256" s="9">
        <v>1</v>
      </c>
      <c r="D256" s="18">
        <v>1</v>
      </c>
      <c r="E256" s="18">
        <v>17</v>
      </c>
      <c r="F256" s="18">
        <f t="shared" si="21"/>
        <v>17</v>
      </c>
      <c r="G256" s="18">
        <v>1.78</v>
      </c>
      <c r="H256" s="18">
        <f t="shared" si="27"/>
        <v>1.78</v>
      </c>
      <c r="I256" s="18">
        <v>2.73</v>
      </c>
      <c r="J256" s="18">
        <f t="shared" si="22"/>
        <v>2.73</v>
      </c>
      <c r="K256" s="18">
        <v>3.45</v>
      </c>
      <c r="L256" s="18">
        <f t="shared" si="23"/>
        <v>3.45</v>
      </c>
      <c r="M256" s="18">
        <v>1.72</v>
      </c>
      <c r="N256" s="18">
        <f t="shared" si="24"/>
        <v>1.72</v>
      </c>
      <c r="O256" s="37">
        <f t="shared" si="25"/>
        <v>1.72</v>
      </c>
      <c r="P256" s="35">
        <f t="shared" si="26"/>
        <v>1.72</v>
      </c>
    </row>
    <row r="257" spans="1:16" x14ac:dyDescent="0.2">
      <c r="A257" s="28" t="s">
        <v>114</v>
      </c>
      <c r="B257" s="11" t="s">
        <v>437</v>
      </c>
      <c r="C257" s="11">
        <v>100</v>
      </c>
      <c r="D257" s="18">
        <v>1</v>
      </c>
      <c r="E257" s="18"/>
      <c r="F257" s="18"/>
      <c r="G257" s="18">
        <v>7.32</v>
      </c>
      <c r="H257" s="18">
        <f t="shared" si="27"/>
        <v>732</v>
      </c>
      <c r="I257" s="18">
        <v>6.2579999999999991</v>
      </c>
      <c r="J257" s="18">
        <f t="shared" si="22"/>
        <v>625.79999999999995</v>
      </c>
      <c r="K257" s="18"/>
      <c r="L257" s="18"/>
      <c r="M257" s="18">
        <v>5.99</v>
      </c>
      <c r="N257" s="18">
        <f t="shared" si="24"/>
        <v>599</v>
      </c>
      <c r="O257" s="37">
        <f t="shared" si="25"/>
        <v>5.99</v>
      </c>
      <c r="P257" s="35">
        <f t="shared" si="26"/>
        <v>599</v>
      </c>
    </row>
    <row r="258" spans="1:16" x14ac:dyDescent="0.2">
      <c r="A258" s="28" t="s">
        <v>115</v>
      </c>
      <c r="B258" s="11" t="s">
        <v>437</v>
      </c>
      <c r="C258" s="11">
        <v>100</v>
      </c>
      <c r="D258" s="18">
        <v>1</v>
      </c>
      <c r="E258" s="18"/>
      <c r="F258" s="18"/>
      <c r="G258" s="18">
        <v>2.88</v>
      </c>
      <c r="H258" s="18">
        <f t="shared" ref="H258:H320" si="28">PRODUCT(G258,D258,C258)</f>
        <v>288</v>
      </c>
      <c r="I258" s="18">
        <v>6.2579999999999991</v>
      </c>
      <c r="J258" s="18">
        <f t="shared" ref="J258:J320" si="29">PRODUCT(I258,D258,C258)</f>
        <v>625.79999999999995</v>
      </c>
      <c r="K258" s="18"/>
      <c r="L258" s="18"/>
      <c r="M258" s="18">
        <v>5.99</v>
      </c>
      <c r="N258" s="18">
        <f t="shared" ref="N258:N320" si="30">PRODUCT(M258,D258,C258)</f>
        <v>599</v>
      </c>
      <c r="O258" s="37">
        <f t="shared" ref="O258:O320" si="31">MIN(E258:N258)</f>
        <v>2.88</v>
      </c>
      <c r="P258" s="35">
        <f t="shared" ref="P258:P320" si="32">PRODUCT(O258,C258,D258)</f>
        <v>288</v>
      </c>
    </row>
    <row r="259" spans="1:16" x14ac:dyDescent="0.2">
      <c r="A259" s="25" t="s">
        <v>116</v>
      </c>
      <c r="B259" s="9" t="s">
        <v>420</v>
      </c>
      <c r="C259" s="9">
        <v>500</v>
      </c>
      <c r="D259" s="18">
        <v>1</v>
      </c>
      <c r="E259" s="18">
        <v>0.14000000000000001</v>
      </c>
      <c r="F259" s="18">
        <f t="shared" ref="F259:F320" si="33">PRODUCT(E259,D259,C259)</f>
        <v>70</v>
      </c>
      <c r="G259" s="18"/>
      <c r="H259" s="18"/>
      <c r="I259" s="18">
        <v>4.9000000000000002E-2</v>
      </c>
      <c r="J259" s="18">
        <f t="shared" si="29"/>
        <v>24.5</v>
      </c>
      <c r="K259" s="18">
        <v>0.08</v>
      </c>
      <c r="L259" s="18">
        <f t="shared" ref="L259:L319" si="34">PRODUCT(K259,D259,C259)</f>
        <v>40</v>
      </c>
      <c r="M259" s="18">
        <v>0.06</v>
      </c>
      <c r="N259" s="18">
        <f t="shared" si="30"/>
        <v>30</v>
      </c>
      <c r="O259" s="37">
        <f t="shared" si="31"/>
        <v>4.9000000000000002E-2</v>
      </c>
      <c r="P259" s="35">
        <f t="shared" si="32"/>
        <v>24.5</v>
      </c>
    </row>
    <row r="260" spans="1:16" ht="25.5" x14ac:dyDescent="0.2">
      <c r="A260" s="26" t="s">
        <v>117</v>
      </c>
      <c r="B260" s="9" t="s">
        <v>420</v>
      </c>
      <c r="C260" s="9">
        <v>50</v>
      </c>
      <c r="D260" s="18">
        <v>4</v>
      </c>
      <c r="E260" s="18"/>
      <c r="F260" s="18"/>
      <c r="G260" s="18">
        <v>2.4</v>
      </c>
      <c r="H260" s="18">
        <f t="shared" si="28"/>
        <v>480</v>
      </c>
      <c r="I260" s="18">
        <v>5.1100000000000003</v>
      </c>
      <c r="J260" s="18">
        <f t="shared" si="29"/>
        <v>1022.0000000000001</v>
      </c>
      <c r="K260" s="18"/>
      <c r="L260" s="18"/>
      <c r="M260" s="18">
        <v>3.75</v>
      </c>
      <c r="N260" s="18">
        <f t="shared" si="30"/>
        <v>750</v>
      </c>
      <c r="O260" s="37">
        <f t="shared" si="31"/>
        <v>2.4</v>
      </c>
      <c r="P260" s="35">
        <f t="shared" si="32"/>
        <v>480</v>
      </c>
    </row>
    <row r="261" spans="1:16" ht="25.5" x14ac:dyDescent="0.2">
      <c r="A261" s="26" t="s">
        <v>118</v>
      </c>
      <c r="B261" s="9" t="s">
        <v>420</v>
      </c>
      <c r="C261" s="9">
        <v>1</v>
      </c>
      <c r="D261" s="18">
        <v>1</v>
      </c>
      <c r="E261" s="18"/>
      <c r="F261" s="18"/>
      <c r="G261" s="18">
        <v>3</v>
      </c>
      <c r="H261" s="18">
        <f t="shared" si="28"/>
        <v>3</v>
      </c>
      <c r="I261" s="18">
        <v>2.1</v>
      </c>
      <c r="J261" s="18">
        <f t="shared" si="29"/>
        <v>2.1</v>
      </c>
      <c r="K261" s="18">
        <v>5.5</v>
      </c>
      <c r="L261" s="18">
        <f t="shared" si="34"/>
        <v>5.5</v>
      </c>
      <c r="M261" s="18">
        <v>4.3</v>
      </c>
      <c r="N261" s="18">
        <f t="shared" si="30"/>
        <v>4.3</v>
      </c>
      <c r="O261" s="37">
        <f t="shared" si="31"/>
        <v>2.1</v>
      </c>
      <c r="P261" s="35">
        <f t="shared" si="32"/>
        <v>2.1</v>
      </c>
    </row>
    <row r="262" spans="1:16" x14ac:dyDescent="0.2">
      <c r="A262" s="25" t="s">
        <v>119</v>
      </c>
      <c r="B262" s="9" t="s">
        <v>420</v>
      </c>
      <c r="C262" s="9">
        <v>10</v>
      </c>
      <c r="D262" s="18">
        <v>5</v>
      </c>
      <c r="E262" s="18"/>
      <c r="F262" s="18"/>
      <c r="G262" s="18">
        <v>5.61</v>
      </c>
      <c r="H262" s="18">
        <f t="shared" si="28"/>
        <v>280.5</v>
      </c>
      <c r="I262" s="18">
        <v>4.34</v>
      </c>
      <c r="J262" s="18">
        <f t="shared" si="29"/>
        <v>217</v>
      </c>
      <c r="K262" s="18">
        <v>5.65</v>
      </c>
      <c r="L262" s="18">
        <f t="shared" si="34"/>
        <v>282.5</v>
      </c>
      <c r="M262" s="18">
        <v>1.1299999999999999</v>
      </c>
      <c r="N262" s="18">
        <f t="shared" si="30"/>
        <v>56.499999999999993</v>
      </c>
      <c r="O262" s="37">
        <f t="shared" si="31"/>
        <v>1.1299999999999999</v>
      </c>
      <c r="P262" s="35">
        <f t="shared" si="32"/>
        <v>56.499999999999993</v>
      </c>
    </row>
    <row r="263" spans="1:16" ht="25.5" x14ac:dyDescent="0.2">
      <c r="A263" s="26" t="s">
        <v>120</v>
      </c>
      <c r="B263" s="11" t="s">
        <v>432</v>
      </c>
      <c r="C263" s="11">
        <v>6</v>
      </c>
      <c r="D263" s="18">
        <v>2</v>
      </c>
      <c r="E263" s="18"/>
      <c r="F263" s="18"/>
      <c r="G263" s="18">
        <v>0.47</v>
      </c>
      <c r="H263" s="18">
        <f t="shared" si="28"/>
        <v>5.64</v>
      </c>
      <c r="I263" s="18">
        <v>1.4000000000000001</v>
      </c>
      <c r="J263" s="18">
        <f t="shared" si="29"/>
        <v>16.8</v>
      </c>
      <c r="K263" s="18"/>
      <c r="L263" s="18"/>
      <c r="M263" s="18">
        <v>1.42</v>
      </c>
      <c r="N263" s="18">
        <f t="shared" si="30"/>
        <v>17.04</v>
      </c>
      <c r="O263" s="37">
        <f t="shared" si="31"/>
        <v>0.47</v>
      </c>
      <c r="P263" s="35">
        <f t="shared" si="32"/>
        <v>5.64</v>
      </c>
    </row>
    <row r="264" spans="1:16" x14ac:dyDescent="0.2">
      <c r="A264" s="25" t="s">
        <v>319</v>
      </c>
      <c r="B264" s="9" t="s">
        <v>432</v>
      </c>
      <c r="C264" s="9">
        <v>1</v>
      </c>
      <c r="D264" s="18">
        <v>4</v>
      </c>
      <c r="E264" s="18"/>
      <c r="F264" s="18"/>
      <c r="G264" s="18">
        <v>9.58</v>
      </c>
      <c r="H264" s="18">
        <f t="shared" si="28"/>
        <v>38.32</v>
      </c>
      <c r="I264" s="18"/>
      <c r="J264" s="18"/>
      <c r="K264" s="18">
        <v>40</v>
      </c>
      <c r="L264" s="18">
        <f t="shared" si="34"/>
        <v>160</v>
      </c>
      <c r="M264" s="18"/>
      <c r="N264" s="18"/>
      <c r="O264" s="37">
        <f t="shared" si="31"/>
        <v>9.58</v>
      </c>
      <c r="P264" s="35">
        <f t="shared" si="32"/>
        <v>38.32</v>
      </c>
    </row>
    <row r="265" spans="1:16" x14ac:dyDescent="0.2">
      <c r="A265" s="25" t="s">
        <v>152</v>
      </c>
      <c r="B265" s="9" t="s">
        <v>432</v>
      </c>
      <c r="C265" s="9">
        <v>1</v>
      </c>
      <c r="D265" s="18">
        <v>1</v>
      </c>
      <c r="E265" s="18"/>
      <c r="F265" s="18"/>
      <c r="G265" s="18">
        <v>47.91</v>
      </c>
      <c r="H265" s="18">
        <f t="shared" si="28"/>
        <v>47.91</v>
      </c>
      <c r="I265" s="18">
        <v>110.6</v>
      </c>
      <c r="J265" s="18">
        <f t="shared" si="29"/>
        <v>110.6</v>
      </c>
      <c r="K265" s="18">
        <v>88</v>
      </c>
      <c r="L265" s="18">
        <f t="shared" si="34"/>
        <v>88</v>
      </c>
      <c r="M265" s="18"/>
      <c r="N265" s="18"/>
      <c r="O265" s="37">
        <f t="shared" si="31"/>
        <v>47.91</v>
      </c>
      <c r="P265" s="35">
        <f t="shared" si="32"/>
        <v>47.91</v>
      </c>
    </row>
    <row r="266" spans="1:16" ht="25.5" x14ac:dyDescent="0.2">
      <c r="A266" s="25" t="s">
        <v>153</v>
      </c>
      <c r="B266" s="9" t="s">
        <v>435</v>
      </c>
      <c r="C266" s="9">
        <v>1</v>
      </c>
      <c r="D266" s="18">
        <v>5</v>
      </c>
      <c r="E266" s="18">
        <v>15</v>
      </c>
      <c r="F266" s="18">
        <f t="shared" si="33"/>
        <v>75</v>
      </c>
      <c r="G266" s="18">
        <v>2.93</v>
      </c>
      <c r="H266" s="18">
        <f t="shared" si="28"/>
        <v>14.65</v>
      </c>
      <c r="I266" s="18">
        <v>3.5</v>
      </c>
      <c r="J266" s="18">
        <f t="shared" si="29"/>
        <v>17.5</v>
      </c>
      <c r="K266" s="18">
        <v>2.4500000000000002</v>
      </c>
      <c r="L266" s="18">
        <f t="shared" si="34"/>
        <v>12.25</v>
      </c>
      <c r="M266" s="18">
        <v>5.32</v>
      </c>
      <c r="N266" s="18">
        <f t="shared" si="30"/>
        <v>26.6</v>
      </c>
      <c r="O266" s="37">
        <f t="shared" si="31"/>
        <v>2.4500000000000002</v>
      </c>
      <c r="P266" s="35">
        <f t="shared" si="32"/>
        <v>12.25</v>
      </c>
    </row>
    <row r="267" spans="1:16" x14ac:dyDescent="0.2">
      <c r="A267" s="25" t="s">
        <v>154</v>
      </c>
      <c r="B267" s="9" t="s">
        <v>435</v>
      </c>
      <c r="C267" s="9">
        <v>1</v>
      </c>
      <c r="D267" s="18">
        <v>1</v>
      </c>
      <c r="E267" s="18">
        <v>19</v>
      </c>
      <c r="F267" s="18">
        <f t="shared" si="33"/>
        <v>19</v>
      </c>
      <c r="G267" s="18">
        <v>5.33</v>
      </c>
      <c r="H267" s="18">
        <f t="shared" si="28"/>
        <v>5.33</v>
      </c>
      <c r="I267" s="18">
        <v>3.92</v>
      </c>
      <c r="J267" s="18">
        <f t="shared" si="29"/>
        <v>3.92</v>
      </c>
      <c r="K267" s="18">
        <v>6</v>
      </c>
      <c r="L267" s="18">
        <f t="shared" si="34"/>
        <v>6</v>
      </c>
      <c r="M267" s="18">
        <v>2.16</v>
      </c>
      <c r="N267" s="18">
        <f t="shared" si="30"/>
        <v>2.16</v>
      </c>
      <c r="O267" s="37">
        <f t="shared" si="31"/>
        <v>2.16</v>
      </c>
      <c r="P267" s="35">
        <f t="shared" si="32"/>
        <v>2.16</v>
      </c>
    </row>
    <row r="268" spans="1:16" x14ac:dyDescent="0.2">
      <c r="A268" s="26" t="s">
        <v>155</v>
      </c>
      <c r="B268" s="9" t="s">
        <v>432</v>
      </c>
      <c r="C268" s="9">
        <v>1</v>
      </c>
      <c r="D268" s="18">
        <v>1</v>
      </c>
      <c r="E268" s="18"/>
      <c r="F268" s="18"/>
      <c r="G268" s="18">
        <v>12.93</v>
      </c>
      <c r="H268" s="18">
        <f t="shared" si="28"/>
        <v>12.93</v>
      </c>
      <c r="I268" s="18">
        <v>29.4</v>
      </c>
      <c r="J268" s="18">
        <f t="shared" si="29"/>
        <v>29.4</v>
      </c>
      <c r="K268" s="18">
        <v>5</v>
      </c>
      <c r="L268" s="18">
        <f t="shared" si="34"/>
        <v>5</v>
      </c>
      <c r="M268" s="18">
        <v>9.31</v>
      </c>
      <c r="N268" s="18">
        <f t="shared" si="30"/>
        <v>9.31</v>
      </c>
      <c r="O268" s="37">
        <f t="shared" si="31"/>
        <v>5</v>
      </c>
      <c r="P268" s="35">
        <f t="shared" si="32"/>
        <v>5</v>
      </c>
    </row>
    <row r="269" spans="1:16" ht="38.25" x14ac:dyDescent="0.2">
      <c r="A269" s="28" t="s">
        <v>156</v>
      </c>
      <c r="B269" s="11" t="s">
        <v>443</v>
      </c>
      <c r="C269" s="11">
        <v>1</v>
      </c>
      <c r="D269" s="18">
        <v>26</v>
      </c>
      <c r="E269" s="18"/>
      <c r="F269" s="18"/>
      <c r="G269" s="18"/>
      <c r="H269" s="18"/>
      <c r="I269" s="18">
        <v>119</v>
      </c>
      <c r="J269" s="18">
        <f t="shared" si="29"/>
        <v>3094</v>
      </c>
      <c r="K269" s="18"/>
      <c r="L269" s="18"/>
      <c r="M269" s="18"/>
      <c r="N269" s="18"/>
      <c r="O269" s="37">
        <f t="shared" si="31"/>
        <v>119</v>
      </c>
      <c r="P269" s="35">
        <f t="shared" si="32"/>
        <v>3094</v>
      </c>
    </row>
    <row r="270" spans="1:16" ht="25.5" x14ac:dyDescent="0.2">
      <c r="A270" s="28" t="s">
        <v>157</v>
      </c>
      <c r="B270" s="11" t="s">
        <v>444</v>
      </c>
      <c r="C270" s="11">
        <v>1</v>
      </c>
      <c r="D270" s="18">
        <v>1</v>
      </c>
      <c r="E270" s="18"/>
      <c r="F270" s="18"/>
      <c r="G270" s="18">
        <v>35.75</v>
      </c>
      <c r="H270" s="18">
        <f t="shared" si="28"/>
        <v>35.75</v>
      </c>
      <c r="I270" s="18">
        <v>23.8</v>
      </c>
      <c r="J270" s="18">
        <f t="shared" si="29"/>
        <v>23.8</v>
      </c>
      <c r="K270" s="18"/>
      <c r="L270" s="18"/>
      <c r="M270" s="18"/>
      <c r="N270" s="18"/>
      <c r="O270" s="37">
        <f t="shared" si="31"/>
        <v>23.8</v>
      </c>
      <c r="P270" s="35">
        <f t="shared" si="32"/>
        <v>23.8</v>
      </c>
    </row>
    <row r="271" spans="1:16" ht="25.5" x14ac:dyDescent="0.2">
      <c r="A271" s="28" t="s">
        <v>158</v>
      </c>
      <c r="B271" s="11" t="s">
        <v>444</v>
      </c>
      <c r="C271" s="11">
        <v>5</v>
      </c>
      <c r="D271" s="18">
        <v>2</v>
      </c>
      <c r="E271" s="18"/>
      <c r="F271" s="18"/>
      <c r="G271" s="18">
        <v>43.82</v>
      </c>
      <c r="H271" s="18">
        <f t="shared" si="28"/>
        <v>438.2</v>
      </c>
      <c r="I271" s="18">
        <v>6.44</v>
      </c>
      <c r="J271" s="18">
        <f t="shared" si="29"/>
        <v>64.400000000000006</v>
      </c>
      <c r="K271" s="18"/>
      <c r="L271" s="18"/>
      <c r="M271" s="18"/>
      <c r="N271" s="18"/>
      <c r="O271" s="37">
        <f t="shared" si="31"/>
        <v>6.44</v>
      </c>
      <c r="P271" s="35">
        <f t="shared" si="32"/>
        <v>64.400000000000006</v>
      </c>
    </row>
    <row r="272" spans="1:16" ht="25.5" x14ac:dyDescent="0.2">
      <c r="A272" s="28" t="s">
        <v>158</v>
      </c>
      <c r="B272" s="11" t="s">
        <v>444</v>
      </c>
      <c r="C272" s="11">
        <v>1</v>
      </c>
      <c r="D272" s="18">
        <v>2</v>
      </c>
      <c r="E272" s="18"/>
      <c r="F272" s="18"/>
      <c r="G272" s="18">
        <v>43.82</v>
      </c>
      <c r="H272" s="18">
        <f t="shared" si="28"/>
        <v>87.64</v>
      </c>
      <c r="I272" s="18">
        <v>32.200000000000003</v>
      </c>
      <c r="J272" s="18">
        <f t="shared" si="29"/>
        <v>64.400000000000006</v>
      </c>
      <c r="K272" s="18"/>
      <c r="L272" s="18"/>
      <c r="M272" s="18"/>
      <c r="N272" s="18"/>
      <c r="O272" s="37">
        <f t="shared" si="31"/>
        <v>32.200000000000003</v>
      </c>
      <c r="P272" s="35">
        <f t="shared" si="32"/>
        <v>64.400000000000006</v>
      </c>
    </row>
    <row r="273" spans="1:16" ht="25.5" x14ac:dyDescent="0.2">
      <c r="A273" s="28" t="s">
        <v>159</v>
      </c>
      <c r="B273" s="11" t="s">
        <v>438</v>
      </c>
      <c r="C273" s="11">
        <v>12</v>
      </c>
      <c r="D273" s="18">
        <v>1</v>
      </c>
      <c r="E273" s="18"/>
      <c r="F273" s="18"/>
      <c r="G273" s="18">
        <v>16.989999999999998</v>
      </c>
      <c r="H273" s="18">
        <f t="shared" si="28"/>
        <v>203.88</v>
      </c>
      <c r="I273" s="18">
        <v>8.1666666666666661</v>
      </c>
      <c r="J273" s="18">
        <f t="shared" si="29"/>
        <v>98</v>
      </c>
      <c r="K273" s="18">
        <v>4.666666666666667</v>
      </c>
      <c r="L273" s="18">
        <f t="shared" si="34"/>
        <v>56</v>
      </c>
      <c r="M273" s="18"/>
      <c r="N273" s="18"/>
      <c r="O273" s="37">
        <f t="shared" si="31"/>
        <v>4.666666666666667</v>
      </c>
      <c r="P273" s="35">
        <f t="shared" si="32"/>
        <v>56</v>
      </c>
    </row>
    <row r="274" spans="1:16" x14ac:dyDescent="0.2">
      <c r="A274" s="25" t="s">
        <v>160</v>
      </c>
      <c r="B274" s="9" t="s">
        <v>420</v>
      </c>
      <c r="C274" s="9">
        <v>1</v>
      </c>
      <c r="D274" s="18">
        <v>18</v>
      </c>
      <c r="E274" s="18"/>
      <c r="F274" s="18"/>
      <c r="G274" s="18">
        <v>0.57999999999999996</v>
      </c>
      <c r="H274" s="18">
        <f t="shared" si="28"/>
        <v>10.44</v>
      </c>
      <c r="I274" s="18">
        <v>0.28000000000000003</v>
      </c>
      <c r="J274" s="18">
        <f t="shared" si="29"/>
        <v>5.0400000000000009</v>
      </c>
      <c r="K274" s="18">
        <v>0.1396</v>
      </c>
      <c r="L274" s="18">
        <f t="shared" si="34"/>
        <v>2.5127999999999999</v>
      </c>
      <c r="M274" s="18">
        <v>0.5</v>
      </c>
      <c r="N274" s="18">
        <f t="shared" si="30"/>
        <v>9</v>
      </c>
      <c r="O274" s="37">
        <f t="shared" si="31"/>
        <v>0.1396</v>
      </c>
      <c r="P274" s="35">
        <f t="shared" si="32"/>
        <v>2.5127999999999999</v>
      </c>
    </row>
    <row r="275" spans="1:16" ht="25.5" x14ac:dyDescent="0.2">
      <c r="A275" s="26" t="s">
        <v>161</v>
      </c>
      <c r="B275" s="9" t="s">
        <v>420</v>
      </c>
      <c r="C275" s="9">
        <v>1</v>
      </c>
      <c r="D275" s="18">
        <v>1</v>
      </c>
      <c r="E275" s="18"/>
      <c r="F275" s="18"/>
      <c r="G275" s="18"/>
      <c r="H275" s="18"/>
      <c r="I275" s="18">
        <v>0.56000000000000005</v>
      </c>
      <c r="J275" s="18">
        <f t="shared" si="29"/>
        <v>0.56000000000000005</v>
      </c>
      <c r="K275" s="18">
        <v>0.122</v>
      </c>
      <c r="L275" s="18">
        <f t="shared" si="34"/>
        <v>0.122</v>
      </c>
      <c r="M275" s="18">
        <v>7.5</v>
      </c>
      <c r="N275" s="18">
        <f t="shared" si="30"/>
        <v>7.5</v>
      </c>
      <c r="O275" s="37">
        <f t="shared" si="31"/>
        <v>0.122</v>
      </c>
      <c r="P275" s="35">
        <f t="shared" si="32"/>
        <v>0.122</v>
      </c>
    </row>
    <row r="276" spans="1:16" ht="25.5" x14ac:dyDescent="0.2">
      <c r="A276" s="25" t="s">
        <v>162</v>
      </c>
      <c r="B276" s="9" t="s">
        <v>420</v>
      </c>
      <c r="C276" s="9">
        <v>1</v>
      </c>
      <c r="D276" s="18">
        <v>50</v>
      </c>
      <c r="E276" s="18">
        <v>8.8800000000000008</v>
      </c>
      <c r="F276" s="18">
        <f t="shared" si="33"/>
        <v>444.00000000000006</v>
      </c>
      <c r="G276" s="18">
        <v>2.5</v>
      </c>
      <c r="H276" s="18">
        <f t="shared" si="28"/>
        <v>125</v>
      </c>
      <c r="I276" s="18">
        <v>3.92</v>
      </c>
      <c r="J276" s="18">
        <f t="shared" si="29"/>
        <v>196</v>
      </c>
      <c r="K276" s="18">
        <v>2.2000000000000002</v>
      </c>
      <c r="L276" s="18">
        <f t="shared" si="34"/>
        <v>110.00000000000001</v>
      </c>
      <c r="M276" s="18">
        <v>14.5</v>
      </c>
      <c r="N276" s="18">
        <f t="shared" si="30"/>
        <v>725</v>
      </c>
      <c r="O276" s="37">
        <f t="shared" si="31"/>
        <v>2.2000000000000002</v>
      </c>
      <c r="P276" s="35">
        <f t="shared" si="32"/>
        <v>110.00000000000001</v>
      </c>
    </row>
    <row r="277" spans="1:16" x14ac:dyDescent="0.2">
      <c r="A277" s="25" t="s">
        <v>170</v>
      </c>
      <c r="B277" s="9" t="s">
        <v>420</v>
      </c>
      <c r="C277" s="9">
        <v>100</v>
      </c>
      <c r="D277" s="18">
        <v>1</v>
      </c>
      <c r="E277" s="18"/>
      <c r="F277" s="18"/>
      <c r="G277" s="18">
        <v>0.9</v>
      </c>
      <c r="H277" s="18">
        <f t="shared" si="28"/>
        <v>90</v>
      </c>
      <c r="I277" s="18"/>
      <c r="J277" s="18"/>
      <c r="K277" s="18">
        <v>1.24</v>
      </c>
      <c r="L277" s="18">
        <f t="shared" si="34"/>
        <v>124</v>
      </c>
      <c r="M277" s="18">
        <v>0.57999999999999996</v>
      </c>
      <c r="N277" s="18">
        <f t="shared" si="30"/>
        <v>57.999999999999993</v>
      </c>
      <c r="O277" s="37">
        <f t="shared" si="31"/>
        <v>0.57999999999999996</v>
      </c>
      <c r="P277" s="35">
        <f t="shared" si="32"/>
        <v>57.999999999999993</v>
      </c>
    </row>
    <row r="278" spans="1:16" ht="25.5" x14ac:dyDescent="0.2">
      <c r="A278" s="25" t="s">
        <v>171</v>
      </c>
      <c r="B278" s="9" t="s">
        <v>420</v>
      </c>
      <c r="C278" s="11">
        <v>100</v>
      </c>
      <c r="D278" s="18">
        <v>1</v>
      </c>
      <c r="E278" s="18"/>
      <c r="F278" s="18"/>
      <c r="G278" s="18">
        <v>12.22</v>
      </c>
      <c r="H278" s="18">
        <f t="shared" si="28"/>
        <v>1222</v>
      </c>
      <c r="I278" s="18">
        <v>19.18</v>
      </c>
      <c r="J278" s="18">
        <f t="shared" si="29"/>
        <v>1918</v>
      </c>
      <c r="K278" s="18">
        <v>12.32</v>
      </c>
      <c r="L278" s="18">
        <f t="shared" si="34"/>
        <v>1232</v>
      </c>
      <c r="M278" s="18">
        <v>12.28</v>
      </c>
      <c r="N278" s="18">
        <f t="shared" si="30"/>
        <v>1228</v>
      </c>
      <c r="O278" s="37">
        <f t="shared" si="31"/>
        <v>12.22</v>
      </c>
      <c r="P278" s="35">
        <f t="shared" si="32"/>
        <v>1222</v>
      </c>
    </row>
    <row r="279" spans="1:16" ht="25.5" x14ac:dyDescent="0.2">
      <c r="A279" s="25" t="s">
        <v>172</v>
      </c>
      <c r="B279" s="9" t="s">
        <v>420</v>
      </c>
      <c r="C279" s="11">
        <v>100</v>
      </c>
      <c r="D279" s="18">
        <v>1</v>
      </c>
      <c r="E279" s="18"/>
      <c r="F279" s="18"/>
      <c r="G279" s="18"/>
      <c r="H279" s="18"/>
      <c r="I279" s="18">
        <v>0.47600000000000003</v>
      </c>
      <c r="J279" s="18">
        <f t="shared" si="29"/>
        <v>47.6</v>
      </c>
      <c r="K279" s="18">
        <v>5.96</v>
      </c>
      <c r="L279" s="18">
        <f t="shared" si="34"/>
        <v>596</v>
      </c>
      <c r="M279" s="18">
        <v>1.76</v>
      </c>
      <c r="N279" s="18">
        <f t="shared" si="30"/>
        <v>176</v>
      </c>
      <c r="O279" s="37">
        <f t="shared" si="31"/>
        <v>0.47600000000000003</v>
      </c>
      <c r="P279" s="35">
        <f t="shared" si="32"/>
        <v>47.6</v>
      </c>
    </row>
    <row r="280" spans="1:16" x14ac:dyDescent="0.2">
      <c r="A280" s="25" t="s">
        <v>173</v>
      </c>
      <c r="B280" s="9" t="s">
        <v>420</v>
      </c>
      <c r="C280" s="9">
        <v>100</v>
      </c>
      <c r="D280" s="18">
        <v>100</v>
      </c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37">
        <f t="shared" si="31"/>
        <v>0</v>
      </c>
      <c r="P280" s="35"/>
    </row>
    <row r="281" spans="1:16" ht="25.5" x14ac:dyDescent="0.2">
      <c r="A281" s="28" t="s">
        <v>174</v>
      </c>
      <c r="B281" s="9" t="s">
        <v>420</v>
      </c>
      <c r="C281" s="11">
        <v>1</v>
      </c>
      <c r="D281" s="18">
        <v>1</v>
      </c>
      <c r="E281" s="18">
        <v>250</v>
      </c>
      <c r="F281" s="18">
        <f t="shared" si="33"/>
        <v>250</v>
      </c>
      <c r="G281" s="18">
        <v>514.92999999999995</v>
      </c>
      <c r="H281" s="18">
        <f t="shared" si="28"/>
        <v>514.92999999999995</v>
      </c>
      <c r="I281" s="18">
        <v>761.6</v>
      </c>
      <c r="J281" s="18">
        <f t="shared" si="29"/>
        <v>761.6</v>
      </c>
      <c r="K281" s="18">
        <v>190</v>
      </c>
      <c r="L281" s="18">
        <f t="shared" si="34"/>
        <v>190</v>
      </c>
      <c r="M281" s="18">
        <v>471.01</v>
      </c>
      <c r="N281" s="18">
        <f t="shared" si="30"/>
        <v>471.01</v>
      </c>
      <c r="O281" s="37">
        <f t="shared" si="31"/>
        <v>190</v>
      </c>
      <c r="P281" s="35">
        <f t="shared" si="32"/>
        <v>190</v>
      </c>
    </row>
    <row r="282" spans="1:16" ht="25.5" x14ac:dyDescent="0.2">
      <c r="A282" s="26" t="s">
        <v>175</v>
      </c>
      <c r="B282" s="9" t="s">
        <v>420</v>
      </c>
      <c r="C282" s="9">
        <v>1</v>
      </c>
      <c r="D282" s="18">
        <v>1</v>
      </c>
      <c r="E282" s="18">
        <v>105</v>
      </c>
      <c r="F282" s="18">
        <f t="shared" si="33"/>
        <v>105</v>
      </c>
      <c r="G282" s="18">
        <v>63.96</v>
      </c>
      <c r="H282" s="18">
        <f t="shared" si="28"/>
        <v>63.96</v>
      </c>
      <c r="I282" s="18">
        <v>247.8</v>
      </c>
      <c r="J282" s="18">
        <f t="shared" si="29"/>
        <v>247.8</v>
      </c>
      <c r="K282" s="18">
        <v>53.9</v>
      </c>
      <c r="L282" s="18">
        <f t="shared" si="34"/>
        <v>53.9</v>
      </c>
      <c r="M282" s="18">
        <v>162.14000000000001</v>
      </c>
      <c r="N282" s="18">
        <f t="shared" si="30"/>
        <v>162.14000000000001</v>
      </c>
      <c r="O282" s="37">
        <f t="shared" si="31"/>
        <v>53.9</v>
      </c>
      <c r="P282" s="35">
        <f t="shared" si="32"/>
        <v>53.9</v>
      </c>
    </row>
    <row r="283" spans="1:16" ht="25.5" x14ac:dyDescent="0.2">
      <c r="A283" s="25" t="s">
        <v>176</v>
      </c>
      <c r="B283" s="9" t="s">
        <v>420</v>
      </c>
      <c r="C283" s="9">
        <v>1</v>
      </c>
      <c r="D283" s="18">
        <v>4</v>
      </c>
      <c r="E283" s="18">
        <v>105</v>
      </c>
      <c r="F283" s="18">
        <f t="shared" si="33"/>
        <v>420</v>
      </c>
      <c r="G283" s="18">
        <v>62.81</v>
      </c>
      <c r="H283" s="18">
        <f t="shared" si="28"/>
        <v>251.24</v>
      </c>
      <c r="I283" s="18">
        <v>207.2</v>
      </c>
      <c r="J283" s="18">
        <f t="shared" si="29"/>
        <v>828.8</v>
      </c>
      <c r="K283" s="18">
        <v>53.9</v>
      </c>
      <c r="L283" s="18">
        <f t="shared" si="34"/>
        <v>215.6</v>
      </c>
      <c r="M283" s="18">
        <v>162.14000000000001</v>
      </c>
      <c r="N283" s="18">
        <f t="shared" si="30"/>
        <v>648.56000000000006</v>
      </c>
      <c r="O283" s="37">
        <f t="shared" si="31"/>
        <v>53.9</v>
      </c>
      <c r="P283" s="35">
        <f t="shared" si="32"/>
        <v>215.6</v>
      </c>
    </row>
    <row r="284" spans="1:16" ht="25.5" x14ac:dyDescent="0.2">
      <c r="A284" s="25" t="s">
        <v>177</v>
      </c>
      <c r="B284" s="9" t="s">
        <v>420</v>
      </c>
      <c r="C284" s="9">
        <v>1</v>
      </c>
      <c r="D284" s="18">
        <v>2</v>
      </c>
      <c r="E284" s="18">
        <v>105</v>
      </c>
      <c r="F284" s="18">
        <f t="shared" si="33"/>
        <v>210</v>
      </c>
      <c r="G284" s="18">
        <v>61.75</v>
      </c>
      <c r="H284" s="18">
        <f t="shared" si="28"/>
        <v>123.5</v>
      </c>
      <c r="I284" s="18">
        <v>207.2</v>
      </c>
      <c r="J284" s="18">
        <f t="shared" si="29"/>
        <v>414.4</v>
      </c>
      <c r="K284" s="18">
        <v>53.9</v>
      </c>
      <c r="L284" s="18">
        <f t="shared" si="34"/>
        <v>107.8</v>
      </c>
      <c r="M284" s="18">
        <v>162.14000000000001</v>
      </c>
      <c r="N284" s="18">
        <f t="shared" si="30"/>
        <v>324.28000000000003</v>
      </c>
      <c r="O284" s="37">
        <f t="shared" si="31"/>
        <v>53.9</v>
      </c>
      <c r="P284" s="35">
        <f t="shared" si="32"/>
        <v>107.8</v>
      </c>
    </row>
    <row r="285" spans="1:16" ht="25.5" x14ac:dyDescent="0.2">
      <c r="A285" s="26" t="s">
        <v>178</v>
      </c>
      <c r="B285" s="9" t="s">
        <v>420</v>
      </c>
      <c r="C285" s="9">
        <v>1</v>
      </c>
      <c r="D285" s="18">
        <v>3</v>
      </c>
      <c r="E285" s="18">
        <v>105</v>
      </c>
      <c r="F285" s="18">
        <f t="shared" si="33"/>
        <v>315</v>
      </c>
      <c r="G285" s="18">
        <v>61.29</v>
      </c>
      <c r="H285" s="18">
        <f t="shared" si="28"/>
        <v>183.87</v>
      </c>
      <c r="I285" s="18">
        <v>207.2</v>
      </c>
      <c r="J285" s="18">
        <f t="shared" si="29"/>
        <v>621.59999999999991</v>
      </c>
      <c r="K285" s="18">
        <v>53.9</v>
      </c>
      <c r="L285" s="18">
        <f t="shared" si="34"/>
        <v>161.69999999999999</v>
      </c>
      <c r="M285" s="18">
        <v>162.14000000000001</v>
      </c>
      <c r="N285" s="18">
        <f t="shared" si="30"/>
        <v>486.42000000000007</v>
      </c>
      <c r="O285" s="37">
        <f t="shared" si="31"/>
        <v>53.9</v>
      </c>
      <c r="P285" s="35">
        <f t="shared" si="32"/>
        <v>161.69999999999999</v>
      </c>
    </row>
    <row r="286" spans="1:16" ht="25.5" x14ac:dyDescent="0.2">
      <c r="A286" s="26" t="s">
        <v>179</v>
      </c>
      <c r="B286" s="9" t="s">
        <v>420</v>
      </c>
      <c r="C286" s="9">
        <v>1</v>
      </c>
      <c r="D286" s="18">
        <v>8</v>
      </c>
      <c r="E286" s="18">
        <v>105</v>
      </c>
      <c r="F286" s="18">
        <f t="shared" si="33"/>
        <v>840</v>
      </c>
      <c r="G286" s="18">
        <v>62.09</v>
      </c>
      <c r="H286" s="18">
        <f t="shared" si="28"/>
        <v>496.72</v>
      </c>
      <c r="I286" s="18">
        <v>207.2</v>
      </c>
      <c r="J286" s="18">
        <f t="shared" si="29"/>
        <v>1657.6</v>
      </c>
      <c r="K286" s="18">
        <v>53.9</v>
      </c>
      <c r="L286" s="18">
        <f t="shared" si="34"/>
        <v>431.2</v>
      </c>
      <c r="M286" s="18">
        <v>162.14000000000001</v>
      </c>
      <c r="N286" s="18">
        <f t="shared" si="30"/>
        <v>1297.1200000000001</v>
      </c>
      <c r="O286" s="37">
        <f t="shared" si="31"/>
        <v>53.9</v>
      </c>
      <c r="P286" s="35">
        <f t="shared" si="32"/>
        <v>431.2</v>
      </c>
    </row>
    <row r="287" spans="1:16" ht="25.5" x14ac:dyDescent="0.2">
      <c r="A287" s="31" t="s">
        <v>180</v>
      </c>
      <c r="B287" s="9" t="s">
        <v>420</v>
      </c>
      <c r="C287" s="9">
        <v>1</v>
      </c>
      <c r="D287" s="18">
        <v>1</v>
      </c>
      <c r="E287" s="18"/>
      <c r="F287" s="18"/>
      <c r="G287" s="18">
        <v>181.33</v>
      </c>
      <c r="H287" s="18">
        <f t="shared" si="28"/>
        <v>181.33</v>
      </c>
      <c r="I287" s="18">
        <v>247.8</v>
      </c>
      <c r="J287" s="18">
        <f t="shared" si="29"/>
        <v>247.8</v>
      </c>
      <c r="K287" s="18"/>
      <c r="L287" s="18"/>
      <c r="M287" s="18">
        <v>162.14000000000001</v>
      </c>
      <c r="N287" s="18">
        <f t="shared" si="30"/>
        <v>162.14000000000001</v>
      </c>
      <c r="O287" s="37">
        <f t="shared" si="31"/>
        <v>162.14000000000001</v>
      </c>
      <c r="P287" s="35">
        <f t="shared" si="32"/>
        <v>162.14000000000001</v>
      </c>
    </row>
    <row r="288" spans="1:16" ht="25.5" x14ac:dyDescent="0.2">
      <c r="A288" s="26" t="s">
        <v>181</v>
      </c>
      <c r="B288" s="9" t="s">
        <v>420</v>
      </c>
      <c r="C288" s="9">
        <v>1</v>
      </c>
      <c r="D288" s="18">
        <v>1</v>
      </c>
      <c r="E288" s="18">
        <v>300</v>
      </c>
      <c r="F288" s="18">
        <f t="shared" si="33"/>
        <v>300</v>
      </c>
      <c r="G288" s="18">
        <v>175.55</v>
      </c>
      <c r="H288" s="18">
        <f t="shared" si="28"/>
        <v>175.55</v>
      </c>
      <c r="I288" s="18">
        <v>592.20000000000005</v>
      </c>
      <c r="J288" s="18">
        <f t="shared" si="29"/>
        <v>592.20000000000005</v>
      </c>
      <c r="K288" s="18">
        <v>658</v>
      </c>
      <c r="L288" s="18">
        <f t="shared" si="34"/>
        <v>658</v>
      </c>
      <c r="M288" s="18">
        <v>398.65000000000003</v>
      </c>
      <c r="N288" s="18">
        <f t="shared" si="30"/>
        <v>398.65000000000003</v>
      </c>
      <c r="O288" s="37">
        <f t="shared" si="31"/>
        <v>175.55</v>
      </c>
      <c r="P288" s="35">
        <f t="shared" si="32"/>
        <v>175.55</v>
      </c>
    </row>
    <row r="289" spans="1:16" ht="25.5" x14ac:dyDescent="0.2">
      <c r="A289" s="25" t="s">
        <v>182</v>
      </c>
      <c r="B289" s="9" t="s">
        <v>420</v>
      </c>
      <c r="C289" s="9">
        <v>1</v>
      </c>
      <c r="D289" s="18">
        <v>2</v>
      </c>
      <c r="E289" s="18">
        <v>115</v>
      </c>
      <c r="F289" s="18">
        <f t="shared" si="33"/>
        <v>230</v>
      </c>
      <c r="G289" s="18">
        <v>60.03</v>
      </c>
      <c r="H289" s="18">
        <f t="shared" si="28"/>
        <v>120.06</v>
      </c>
      <c r="I289" s="18">
        <v>247.8</v>
      </c>
      <c r="J289" s="18">
        <f t="shared" si="29"/>
        <v>495.6</v>
      </c>
      <c r="K289" s="18">
        <v>53.9</v>
      </c>
      <c r="L289" s="18">
        <f t="shared" si="34"/>
        <v>107.8</v>
      </c>
      <c r="M289" s="18">
        <v>162.14000000000001</v>
      </c>
      <c r="N289" s="18">
        <f t="shared" si="30"/>
        <v>324.28000000000003</v>
      </c>
      <c r="O289" s="37">
        <f t="shared" si="31"/>
        <v>53.9</v>
      </c>
      <c r="P289" s="35">
        <f t="shared" si="32"/>
        <v>107.8</v>
      </c>
    </row>
    <row r="290" spans="1:16" s="8" customFormat="1" ht="25.5" x14ac:dyDescent="0.2">
      <c r="A290" s="25" t="s">
        <v>183</v>
      </c>
      <c r="B290" s="9" t="s">
        <v>420</v>
      </c>
      <c r="C290" s="9">
        <v>1</v>
      </c>
      <c r="D290" s="18">
        <v>1</v>
      </c>
      <c r="E290" s="18">
        <v>105</v>
      </c>
      <c r="F290" s="18">
        <f t="shared" si="33"/>
        <v>105</v>
      </c>
      <c r="G290" s="18">
        <v>165.28</v>
      </c>
      <c r="H290" s="18">
        <f t="shared" si="28"/>
        <v>165.28</v>
      </c>
      <c r="I290" s="18">
        <v>147</v>
      </c>
      <c r="J290" s="18">
        <f t="shared" si="29"/>
        <v>147</v>
      </c>
      <c r="K290" s="18">
        <v>160</v>
      </c>
      <c r="L290" s="18">
        <f t="shared" si="34"/>
        <v>160</v>
      </c>
      <c r="M290" s="18">
        <v>162.14000000000001</v>
      </c>
      <c r="N290" s="18">
        <f t="shared" si="30"/>
        <v>162.14000000000001</v>
      </c>
      <c r="O290" s="37">
        <f t="shared" si="31"/>
        <v>105</v>
      </c>
      <c r="P290" s="35">
        <f t="shared" si="32"/>
        <v>105</v>
      </c>
    </row>
    <row r="291" spans="1:16" s="8" customFormat="1" ht="191.25" x14ac:dyDescent="0.2">
      <c r="A291" s="32" t="s">
        <v>412</v>
      </c>
      <c r="B291" s="13" t="s">
        <v>432</v>
      </c>
      <c r="C291" s="9">
        <v>1000</v>
      </c>
      <c r="D291" s="18">
        <v>34</v>
      </c>
      <c r="E291" s="18"/>
      <c r="F291" s="18"/>
      <c r="G291" s="18">
        <v>0.12</v>
      </c>
      <c r="H291" s="18">
        <f t="shared" si="28"/>
        <v>4080</v>
      </c>
      <c r="I291" s="18">
        <v>3.2199999999999999E-2</v>
      </c>
      <c r="J291" s="18">
        <f t="shared" si="29"/>
        <v>1094.8</v>
      </c>
      <c r="K291" s="18">
        <v>0.13500000000000001</v>
      </c>
      <c r="L291" s="18">
        <f t="shared" si="34"/>
        <v>4590</v>
      </c>
      <c r="M291" s="18"/>
      <c r="N291" s="18"/>
      <c r="O291" s="37">
        <f t="shared" si="31"/>
        <v>3.2199999999999999E-2</v>
      </c>
      <c r="P291" s="35">
        <f t="shared" si="32"/>
        <v>1094.8000000000002</v>
      </c>
    </row>
    <row r="292" spans="1:16" s="8" customFormat="1" ht="191.25" x14ac:dyDescent="0.2">
      <c r="A292" s="32" t="s">
        <v>413</v>
      </c>
      <c r="B292" s="13" t="s">
        <v>432</v>
      </c>
      <c r="C292" s="9">
        <v>1000</v>
      </c>
      <c r="D292" s="18">
        <v>39</v>
      </c>
      <c r="E292" s="18"/>
      <c r="F292" s="18"/>
      <c r="G292" s="18"/>
      <c r="H292" s="18"/>
      <c r="I292" s="18">
        <v>3.3600000000000005E-2</v>
      </c>
      <c r="J292" s="18">
        <f t="shared" si="29"/>
        <v>1310.4000000000003</v>
      </c>
      <c r="K292" s="18">
        <v>3.5999999999999997E-2</v>
      </c>
      <c r="L292" s="18">
        <f t="shared" si="34"/>
        <v>1404</v>
      </c>
      <c r="M292" s="18">
        <v>0.38</v>
      </c>
      <c r="N292" s="18">
        <f t="shared" si="30"/>
        <v>14820</v>
      </c>
      <c r="O292" s="37">
        <f t="shared" si="31"/>
        <v>3.3600000000000005E-2</v>
      </c>
      <c r="P292" s="35">
        <f t="shared" si="32"/>
        <v>1310.4000000000001</v>
      </c>
    </row>
    <row r="293" spans="1:16" s="8" customFormat="1" ht="191.25" x14ac:dyDescent="0.2">
      <c r="A293" s="30" t="s">
        <v>414</v>
      </c>
      <c r="B293" s="13" t="s">
        <v>432</v>
      </c>
      <c r="C293" s="9">
        <v>1000</v>
      </c>
      <c r="D293" s="18">
        <v>59</v>
      </c>
      <c r="E293" s="18"/>
      <c r="F293" s="18"/>
      <c r="G293" s="18"/>
      <c r="H293" s="18"/>
      <c r="I293" s="18">
        <v>1.6800000000000002E-2</v>
      </c>
      <c r="J293" s="18">
        <f t="shared" si="29"/>
        <v>991.20000000000016</v>
      </c>
      <c r="K293" s="18">
        <v>1.34E-2</v>
      </c>
      <c r="L293" s="18">
        <f t="shared" si="34"/>
        <v>790.60000000000014</v>
      </c>
      <c r="M293" s="18">
        <v>0.19</v>
      </c>
      <c r="N293" s="18">
        <f t="shared" si="30"/>
        <v>11210</v>
      </c>
      <c r="O293" s="37">
        <f t="shared" si="31"/>
        <v>1.34E-2</v>
      </c>
      <c r="P293" s="35">
        <f t="shared" si="32"/>
        <v>790.6</v>
      </c>
    </row>
    <row r="294" spans="1:16" s="8" customFormat="1" ht="153" x14ac:dyDescent="0.2">
      <c r="A294" s="32" t="s">
        <v>416</v>
      </c>
      <c r="B294" s="13" t="s">
        <v>432</v>
      </c>
      <c r="C294" s="9">
        <v>1000</v>
      </c>
      <c r="D294" s="18">
        <v>34</v>
      </c>
      <c r="E294" s="18"/>
      <c r="F294" s="18"/>
      <c r="G294" s="18">
        <v>0.09</v>
      </c>
      <c r="H294" s="18">
        <f t="shared" si="28"/>
        <v>3060</v>
      </c>
      <c r="I294" s="18">
        <v>9.5200000000000007E-2</v>
      </c>
      <c r="J294" s="18">
        <f t="shared" si="29"/>
        <v>3236.8</v>
      </c>
      <c r="K294" s="18">
        <v>0.11</v>
      </c>
      <c r="L294" s="18">
        <f t="shared" si="34"/>
        <v>3740</v>
      </c>
      <c r="M294" s="18">
        <v>0.06</v>
      </c>
      <c r="N294" s="18">
        <f t="shared" si="30"/>
        <v>2040</v>
      </c>
      <c r="O294" s="37">
        <f t="shared" si="31"/>
        <v>0.06</v>
      </c>
      <c r="P294" s="35">
        <f t="shared" si="32"/>
        <v>2040</v>
      </c>
    </row>
    <row r="295" spans="1:16" s="8" customFormat="1" ht="191.25" x14ac:dyDescent="0.2">
      <c r="A295" s="30" t="s">
        <v>415</v>
      </c>
      <c r="B295" s="13" t="s">
        <v>432</v>
      </c>
      <c r="C295" s="9">
        <v>1000</v>
      </c>
      <c r="D295" s="18">
        <v>62</v>
      </c>
      <c r="E295" s="18"/>
      <c r="F295" s="18"/>
      <c r="G295" s="18"/>
      <c r="H295" s="18"/>
      <c r="I295" s="18">
        <v>1.9600000000000003E-2</v>
      </c>
      <c r="J295" s="18">
        <f t="shared" si="29"/>
        <v>1215.2000000000003</v>
      </c>
      <c r="K295" s="18">
        <v>1.489E-2</v>
      </c>
      <c r="L295" s="18">
        <f t="shared" si="34"/>
        <v>923.18</v>
      </c>
      <c r="M295" s="18">
        <v>0.26</v>
      </c>
      <c r="N295" s="18">
        <f t="shared" si="30"/>
        <v>16120.000000000002</v>
      </c>
      <c r="O295" s="37">
        <f t="shared" si="31"/>
        <v>1.489E-2</v>
      </c>
      <c r="P295" s="35">
        <f t="shared" si="32"/>
        <v>923.18000000000006</v>
      </c>
    </row>
    <row r="296" spans="1:16" s="8" customFormat="1" x14ac:dyDescent="0.2">
      <c r="A296" s="25" t="s">
        <v>184</v>
      </c>
      <c r="B296" s="9" t="s">
        <v>420</v>
      </c>
      <c r="C296" s="9">
        <v>1</v>
      </c>
      <c r="D296" s="18">
        <v>50</v>
      </c>
      <c r="E296" s="18"/>
      <c r="F296" s="18"/>
      <c r="G296" s="18">
        <v>8.1300000000000008</v>
      </c>
      <c r="H296" s="18">
        <f t="shared" si="28"/>
        <v>406.50000000000006</v>
      </c>
      <c r="I296" s="18"/>
      <c r="J296" s="18"/>
      <c r="K296" s="18">
        <v>27</v>
      </c>
      <c r="L296" s="18">
        <f t="shared" si="34"/>
        <v>1350</v>
      </c>
      <c r="M296" s="18">
        <v>13.71</v>
      </c>
      <c r="N296" s="18">
        <f t="shared" si="30"/>
        <v>685.5</v>
      </c>
      <c r="O296" s="37">
        <f t="shared" si="31"/>
        <v>8.1300000000000008</v>
      </c>
      <c r="P296" s="35">
        <f t="shared" si="32"/>
        <v>406.50000000000006</v>
      </c>
    </row>
    <row r="297" spans="1:16" s="8" customFormat="1" x14ac:dyDescent="0.2">
      <c r="A297" s="26" t="s">
        <v>185</v>
      </c>
      <c r="B297" s="9" t="s">
        <v>420</v>
      </c>
      <c r="C297" s="9">
        <v>1</v>
      </c>
      <c r="D297" s="18">
        <v>25</v>
      </c>
      <c r="E297" s="18">
        <v>15</v>
      </c>
      <c r="F297" s="18">
        <f t="shared" si="33"/>
        <v>375</v>
      </c>
      <c r="G297" s="18">
        <v>1.73</v>
      </c>
      <c r="H297" s="18">
        <f t="shared" si="28"/>
        <v>43.25</v>
      </c>
      <c r="I297" s="18">
        <v>3.5</v>
      </c>
      <c r="J297" s="18">
        <f t="shared" si="29"/>
        <v>87.5</v>
      </c>
      <c r="K297" s="18">
        <v>2.4500000000000002</v>
      </c>
      <c r="L297" s="18">
        <f t="shared" si="34"/>
        <v>61.250000000000007</v>
      </c>
      <c r="M297" s="18">
        <v>4.0200000000000005</v>
      </c>
      <c r="N297" s="18">
        <f t="shared" si="30"/>
        <v>100.50000000000001</v>
      </c>
      <c r="O297" s="37">
        <f t="shared" si="31"/>
        <v>1.73</v>
      </c>
      <c r="P297" s="35">
        <f t="shared" si="32"/>
        <v>43.25</v>
      </c>
    </row>
    <row r="298" spans="1:16" s="8" customFormat="1" x14ac:dyDescent="0.2">
      <c r="A298" s="26" t="s">
        <v>186</v>
      </c>
      <c r="B298" s="9" t="s">
        <v>420</v>
      </c>
      <c r="C298" s="11">
        <v>10</v>
      </c>
      <c r="D298" s="18">
        <v>15</v>
      </c>
      <c r="E298" s="18">
        <v>5.5</v>
      </c>
      <c r="F298" s="18">
        <f t="shared" si="33"/>
        <v>825</v>
      </c>
      <c r="G298" s="18">
        <v>2.39</v>
      </c>
      <c r="H298" s="18">
        <f t="shared" si="28"/>
        <v>358.5</v>
      </c>
      <c r="I298" s="18">
        <v>2.8</v>
      </c>
      <c r="J298" s="18">
        <f t="shared" si="29"/>
        <v>420</v>
      </c>
      <c r="K298" s="18">
        <v>4.5</v>
      </c>
      <c r="L298" s="18">
        <f t="shared" si="34"/>
        <v>675</v>
      </c>
      <c r="M298" s="18">
        <v>1.27</v>
      </c>
      <c r="N298" s="18">
        <f t="shared" si="30"/>
        <v>190.5</v>
      </c>
      <c r="O298" s="37">
        <f t="shared" si="31"/>
        <v>1.27</v>
      </c>
      <c r="P298" s="35">
        <f t="shared" si="32"/>
        <v>190.5</v>
      </c>
    </row>
    <row r="299" spans="1:16" s="8" customFormat="1" x14ac:dyDescent="0.2">
      <c r="A299" s="28" t="s">
        <v>192</v>
      </c>
      <c r="B299" s="9" t="s">
        <v>420</v>
      </c>
      <c r="C299" s="11">
        <v>1</v>
      </c>
      <c r="D299" s="18">
        <v>2</v>
      </c>
      <c r="E299" s="18">
        <v>3</v>
      </c>
      <c r="F299" s="18">
        <f t="shared" si="33"/>
        <v>6</v>
      </c>
      <c r="G299" s="18">
        <v>63.15</v>
      </c>
      <c r="H299" s="18">
        <f t="shared" si="28"/>
        <v>126.3</v>
      </c>
      <c r="I299" s="18">
        <v>89.6</v>
      </c>
      <c r="J299" s="18">
        <f t="shared" si="29"/>
        <v>179.2</v>
      </c>
      <c r="K299" s="18">
        <v>36</v>
      </c>
      <c r="L299" s="18">
        <f t="shared" si="34"/>
        <v>72</v>
      </c>
      <c r="M299" s="18"/>
      <c r="N299" s="18"/>
      <c r="O299" s="37">
        <f t="shared" si="31"/>
        <v>3</v>
      </c>
      <c r="P299" s="35">
        <f t="shared" si="32"/>
        <v>6</v>
      </c>
    </row>
    <row r="300" spans="1:16" s="8" customFormat="1" x14ac:dyDescent="0.2">
      <c r="A300" s="26" t="s">
        <v>193</v>
      </c>
      <c r="B300" s="9" t="s">
        <v>420</v>
      </c>
      <c r="C300" s="9">
        <v>1</v>
      </c>
      <c r="D300" s="18">
        <v>7</v>
      </c>
      <c r="E300" s="18">
        <v>60</v>
      </c>
      <c r="F300" s="18">
        <f t="shared" si="33"/>
        <v>420</v>
      </c>
      <c r="G300" s="18">
        <v>19.27</v>
      </c>
      <c r="H300" s="18">
        <f t="shared" si="28"/>
        <v>134.88999999999999</v>
      </c>
      <c r="I300" s="18">
        <v>16.239999999999998</v>
      </c>
      <c r="J300" s="18">
        <f t="shared" si="29"/>
        <v>113.67999999999999</v>
      </c>
      <c r="K300" s="18">
        <v>21</v>
      </c>
      <c r="L300" s="18">
        <f t="shared" si="34"/>
        <v>147</v>
      </c>
      <c r="M300" s="18">
        <v>18.75</v>
      </c>
      <c r="N300" s="18">
        <f t="shared" si="30"/>
        <v>131.25</v>
      </c>
      <c r="O300" s="37">
        <f t="shared" si="31"/>
        <v>16.239999999999998</v>
      </c>
      <c r="P300" s="35">
        <f t="shared" si="32"/>
        <v>113.67999999999999</v>
      </c>
    </row>
    <row r="301" spans="1:16" s="8" customFormat="1" x14ac:dyDescent="0.2">
      <c r="A301" s="25" t="s">
        <v>194</v>
      </c>
      <c r="B301" s="9" t="s">
        <v>420</v>
      </c>
      <c r="C301" s="9">
        <v>1</v>
      </c>
      <c r="D301" s="18">
        <v>21</v>
      </c>
      <c r="E301" s="18">
        <v>54</v>
      </c>
      <c r="F301" s="18">
        <f t="shared" si="33"/>
        <v>1134</v>
      </c>
      <c r="G301" s="18">
        <v>17.05</v>
      </c>
      <c r="H301" s="18">
        <f t="shared" si="28"/>
        <v>358.05</v>
      </c>
      <c r="I301" s="18">
        <v>16.239999999999998</v>
      </c>
      <c r="J301" s="18">
        <f t="shared" si="29"/>
        <v>341.03999999999996</v>
      </c>
      <c r="K301" s="18">
        <v>21</v>
      </c>
      <c r="L301" s="18">
        <f t="shared" si="34"/>
        <v>441</v>
      </c>
      <c r="M301" s="18">
        <v>18.75</v>
      </c>
      <c r="N301" s="18">
        <f t="shared" si="30"/>
        <v>393.75</v>
      </c>
      <c r="O301" s="37">
        <f t="shared" si="31"/>
        <v>16.239999999999998</v>
      </c>
      <c r="P301" s="35">
        <f t="shared" si="32"/>
        <v>341.03999999999996</v>
      </c>
    </row>
    <row r="302" spans="1:16" s="8" customFormat="1" x14ac:dyDescent="0.2">
      <c r="A302" s="25" t="s">
        <v>195</v>
      </c>
      <c r="B302" s="9" t="s">
        <v>420</v>
      </c>
      <c r="C302" s="9">
        <v>1</v>
      </c>
      <c r="D302" s="18">
        <v>19</v>
      </c>
      <c r="E302" s="18">
        <v>60</v>
      </c>
      <c r="F302" s="18">
        <f t="shared" si="33"/>
        <v>1140</v>
      </c>
      <c r="G302" s="18">
        <v>31.44</v>
      </c>
      <c r="H302" s="18">
        <f t="shared" si="28"/>
        <v>597.36</v>
      </c>
      <c r="I302" s="18">
        <v>91</v>
      </c>
      <c r="J302" s="18">
        <f t="shared" si="29"/>
        <v>1729</v>
      </c>
      <c r="K302" s="18">
        <v>43</v>
      </c>
      <c r="L302" s="18">
        <f t="shared" si="34"/>
        <v>817</v>
      </c>
      <c r="M302" s="18">
        <v>33.14</v>
      </c>
      <c r="N302" s="18">
        <f t="shared" si="30"/>
        <v>629.66</v>
      </c>
      <c r="O302" s="37">
        <f t="shared" si="31"/>
        <v>31.44</v>
      </c>
      <c r="P302" s="35">
        <f t="shared" si="32"/>
        <v>597.36</v>
      </c>
    </row>
    <row r="303" spans="1:16" s="8" customFormat="1" x14ac:dyDescent="0.2">
      <c r="A303" s="26" t="s">
        <v>196</v>
      </c>
      <c r="B303" s="9" t="s">
        <v>420</v>
      </c>
      <c r="C303" s="11">
        <v>1</v>
      </c>
      <c r="D303" s="18">
        <v>3</v>
      </c>
      <c r="E303" s="18">
        <v>54</v>
      </c>
      <c r="F303" s="18">
        <f t="shared" si="33"/>
        <v>162</v>
      </c>
      <c r="G303" s="18">
        <v>19.27</v>
      </c>
      <c r="H303" s="18">
        <f t="shared" si="28"/>
        <v>57.81</v>
      </c>
      <c r="I303" s="18">
        <v>16.239999999999998</v>
      </c>
      <c r="J303" s="18">
        <f t="shared" si="29"/>
        <v>48.72</v>
      </c>
      <c r="K303" s="18">
        <v>21</v>
      </c>
      <c r="L303" s="18">
        <f t="shared" si="34"/>
        <v>63</v>
      </c>
      <c r="M303" s="18">
        <v>18.75</v>
      </c>
      <c r="N303" s="18">
        <f t="shared" si="30"/>
        <v>56.25</v>
      </c>
      <c r="O303" s="37">
        <f t="shared" si="31"/>
        <v>16.239999999999998</v>
      </c>
      <c r="P303" s="35">
        <f t="shared" si="32"/>
        <v>48.72</v>
      </c>
    </row>
    <row r="304" spans="1:16" s="8" customFormat="1" x14ac:dyDescent="0.2">
      <c r="A304" s="28" t="s">
        <v>196</v>
      </c>
      <c r="B304" s="9" t="s">
        <v>420</v>
      </c>
      <c r="C304" s="11">
        <v>1</v>
      </c>
      <c r="D304" s="18">
        <v>5</v>
      </c>
      <c r="E304" s="18">
        <v>54</v>
      </c>
      <c r="F304" s="18">
        <f t="shared" si="33"/>
        <v>270</v>
      </c>
      <c r="G304" s="18">
        <v>19.27</v>
      </c>
      <c r="H304" s="18">
        <f t="shared" si="28"/>
        <v>96.35</v>
      </c>
      <c r="I304" s="18">
        <v>16.239999999999998</v>
      </c>
      <c r="J304" s="18">
        <f t="shared" si="29"/>
        <v>81.199999999999989</v>
      </c>
      <c r="K304" s="18">
        <v>21</v>
      </c>
      <c r="L304" s="18">
        <f t="shared" si="34"/>
        <v>105</v>
      </c>
      <c r="M304" s="18">
        <v>18.75</v>
      </c>
      <c r="N304" s="18">
        <f t="shared" si="30"/>
        <v>93.75</v>
      </c>
      <c r="O304" s="37">
        <f t="shared" si="31"/>
        <v>16.239999999999998</v>
      </c>
      <c r="P304" s="35">
        <f t="shared" si="32"/>
        <v>81.199999999999989</v>
      </c>
    </row>
    <row r="305" spans="1:16" s="8" customFormat="1" x14ac:dyDescent="0.2">
      <c r="A305" s="28" t="s">
        <v>197</v>
      </c>
      <c r="B305" s="9" t="s">
        <v>420</v>
      </c>
      <c r="C305" s="11">
        <v>100</v>
      </c>
      <c r="D305" s="18">
        <v>3</v>
      </c>
      <c r="E305" s="18">
        <v>0.24</v>
      </c>
      <c r="F305" s="18">
        <f t="shared" si="33"/>
        <v>72</v>
      </c>
      <c r="G305" s="18">
        <v>0.06</v>
      </c>
      <c r="H305" s="18">
        <f t="shared" si="28"/>
        <v>18</v>
      </c>
      <c r="I305" s="18">
        <v>0.11900000000000001</v>
      </c>
      <c r="J305" s="18">
        <f t="shared" si="29"/>
        <v>35.700000000000003</v>
      </c>
      <c r="K305" s="18">
        <v>0.06</v>
      </c>
      <c r="L305" s="18">
        <f t="shared" si="34"/>
        <v>18</v>
      </c>
      <c r="M305" s="18">
        <v>0.04</v>
      </c>
      <c r="N305" s="18">
        <f t="shared" si="30"/>
        <v>12</v>
      </c>
      <c r="O305" s="37">
        <f t="shared" si="31"/>
        <v>0.04</v>
      </c>
      <c r="P305" s="35">
        <f t="shared" si="32"/>
        <v>12</v>
      </c>
    </row>
    <row r="306" spans="1:16" s="8" customFormat="1" x14ac:dyDescent="0.2">
      <c r="A306" s="28" t="s">
        <v>198</v>
      </c>
      <c r="B306" s="9" t="s">
        <v>420</v>
      </c>
      <c r="C306" s="11">
        <v>100</v>
      </c>
      <c r="D306" s="18">
        <v>6</v>
      </c>
      <c r="E306" s="18">
        <v>0.28000000000000003</v>
      </c>
      <c r="F306" s="18">
        <f t="shared" si="33"/>
        <v>168.00000000000003</v>
      </c>
      <c r="G306" s="18">
        <v>0.06</v>
      </c>
      <c r="H306" s="18">
        <f t="shared" si="28"/>
        <v>36</v>
      </c>
      <c r="I306" s="18">
        <v>0.1512</v>
      </c>
      <c r="J306" s="18">
        <f t="shared" si="29"/>
        <v>90.72</v>
      </c>
      <c r="K306" s="18">
        <v>3.3000000000000002E-2</v>
      </c>
      <c r="L306" s="18">
        <f t="shared" si="34"/>
        <v>19.8</v>
      </c>
      <c r="M306" s="18">
        <v>0.08</v>
      </c>
      <c r="N306" s="18">
        <f t="shared" si="30"/>
        <v>48</v>
      </c>
      <c r="O306" s="37">
        <f t="shared" si="31"/>
        <v>3.3000000000000002E-2</v>
      </c>
      <c r="P306" s="35">
        <f t="shared" si="32"/>
        <v>19.8</v>
      </c>
    </row>
    <row r="307" spans="1:16" x14ac:dyDescent="0.2">
      <c r="A307" s="28" t="s">
        <v>199</v>
      </c>
      <c r="B307" s="9" t="s">
        <v>420</v>
      </c>
      <c r="C307" s="11">
        <v>100</v>
      </c>
      <c r="D307" s="18">
        <v>8</v>
      </c>
      <c r="E307" s="18">
        <v>0.27</v>
      </c>
      <c r="F307" s="18">
        <f t="shared" si="33"/>
        <v>216</v>
      </c>
      <c r="G307" s="18">
        <v>0.06</v>
      </c>
      <c r="H307" s="18">
        <f t="shared" si="28"/>
        <v>48</v>
      </c>
      <c r="I307" s="18">
        <v>0.1512</v>
      </c>
      <c r="J307" s="18">
        <f t="shared" si="29"/>
        <v>120.96000000000001</v>
      </c>
      <c r="K307" s="18">
        <v>0.19500000000000001</v>
      </c>
      <c r="L307" s="18">
        <f t="shared" si="34"/>
        <v>156</v>
      </c>
      <c r="M307" s="18">
        <v>0.09</v>
      </c>
      <c r="N307" s="18">
        <f t="shared" si="30"/>
        <v>72</v>
      </c>
      <c r="O307" s="37">
        <f t="shared" si="31"/>
        <v>0.06</v>
      </c>
      <c r="P307" s="35">
        <f t="shared" si="32"/>
        <v>48</v>
      </c>
    </row>
    <row r="308" spans="1:16" x14ac:dyDescent="0.2">
      <c r="A308" s="28" t="s">
        <v>200</v>
      </c>
      <c r="B308" s="9" t="s">
        <v>420</v>
      </c>
      <c r="C308" s="11">
        <v>100</v>
      </c>
      <c r="D308" s="18">
        <v>2</v>
      </c>
      <c r="E308" s="18">
        <v>0.28000000000000003</v>
      </c>
      <c r="F308" s="18">
        <f t="shared" si="33"/>
        <v>56.000000000000007</v>
      </c>
      <c r="G308" s="18">
        <v>0.06</v>
      </c>
      <c r="H308" s="18">
        <f t="shared" si="28"/>
        <v>12</v>
      </c>
      <c r="I308" s="18">
        <v>0.1512</v>
      </c>
      <c r="J308" s="18">
        <f t="shared" si="29"/>
        <v>30.240000000000002</v>
      </c>
      <c r="K308" s="18">
        <v>12</v>
      </c>
      <c r="L308" s="18">
        <f t="shared" si="34"/>
        <v>2400</v>
      </c>
      <c r="M308" s="18">
        <v>0.09</v>
      </c>
      <c r="N308" s="18">
        <f t="shared" si="30"/>
        <v>18</v>
      </c>
      <c r="O308" s="37">
        <f t="shared" si="31"/>
        <v>0.06</v>
      </c>
      <c r="P308" s="35">
        <f t="shared" si="32"/>
        <v>12</v>
      </c>
    </row>
    <row r="309" spans="1:16" x14ac:dyDescent="0.2">
      <c r="A309" s="28" t="s">
        <v>201</v>
      </c>
      <c r="B309" s="9" t="s">
        <v>420</v>
      </c>
      <c r="C309" s="11">
        <v>100</v>
      </c>
      <c r="D309" s="18">
        <v>6</v>
      </c>
      <c r="E309" s="18">
        <v>0.28999999999999998</v>
      </c>
      <c r="F309" s="18">
        <f t="shared" si="33"/>
        <v>173.99999999999997</v>
      </c>
      <c r="G309" s="18">
        <v>0.06</v>
      </c>
      <c r="H309" s="18">
        <f t="shared" si="28"/>
        <v>36</v>
      </c>
      <c r="I309" s="18">
        <v>0.1512</v>
      </c>
      <c r="J309" s="18">
        <f t="shared" si="29"/>
        <v>90.72</v>
      </c>
      <c r="K309" s="18">
        <v>12</v>
      </c>
      <c r="L309" s="18">
        <f t="shared" si="34"/>
        <v>7200</v>
      </c>
      <c r="M309" s="18">
        <v>0.09</v>
      </c>
      <c r="N309" s="18">
        <f t="shared" si="30"/>
        <v>54</v>
      </c>
      <c r="O309" s="37">
        <f t="shared" si="31"/>
        <v>0.06</v>
      </c>
      <c r="P309" s="35">
        <f t="shared" si="32"/>
        <v>36</v>
      </c>
    </row>
    <row r="310" spans="1:16" ht="25.5" x14ac:dyDescent="0.2">
      <c r="A310" s="25" t="s">
        <v>203</v>
      </c>
      <c r="B310" s="11" t="s">
        <v>420</v>
      </c>
      <c r="C310" s="11">
        <v>60</v>
      </c>
      <c r="D310" s="18">
        <v>3</v>
      </c>
      <c r="E310" s="18">
        <v>0.35</v>
      </c>
      <c r="F310" s="18">
        <f t="shared" si="33"/>
        <v>62.999999999999986</v>
      </c>
      <c r="G310" s="18">
        <v>1.28</v>
      </c>
      <c r="H310" s="18">
        <f t="shared" si="28"/>
        <v>230.39999999999998</v>
      </c>
      <c r="I310" s="18">
        <v>0.308</v>
      </c>
      <c r="J310" s="18">
        <f t="shared" si="29"/>
        <v>55.44</v>
      </c>
      <c r="K310" s="18">
        <v>0.28000000000000003</v>
      </c>
      <c r="L310" s="18">
        <f t="shared" si="34"/>
        <v>50.400000000000006</v>
      </c>
      <c r="M310" s="18"/>
      <c r="N310" s="18"/>
      <c r="O310" s="37">
        <f t="shared" si="31"/>
        <v>0.28000000000000003</v>
      </c>
      <c r="P310" s="35">
        <f t="shared" si="32"/>
        <v>50.400000000000006</v>
      </c>
    </row>
    <row r="311" spans="1:16" ht="25.5" x14ac:dyDescent="0.2">
      <c r="A311" s="26" t="s">
        <v>204</v>
      </c>
      <c r="B311" s="11" t="s">
        <v>420</v>
      </c>
      <c r="C311" s="11">
        <v>60</v>
      </c>
      <c r="D311" s="18">
        <v>1</v>
      </c>
      <c r="E311" s="18">
        <v>3</v>
      </c>
      <c r="F311" s="18">
        <f t="shared" si="33"/>
        <v>180</v>
      </c>
      <c r="G311" s="18">
        <v>0.4</v>
      </c>
      <c r="H311" s="18">
        <f t="shared" si="28"/>
        <v>24</v>
      </c>
      <c r="I311" s="18"/>
      <c r="J311" s="18"/>
      <c r="K311" s="18"/>
      <c r="L311" s="18"/>
      <c r="M311" s="18"/>
      <c r="N311" s="18"/>
      <c r="O311" s="37">
        <f t="shared" si="31"/>
        <v>0.4</v>
      </c>
      <c r="P311" s="35">
        <f t="shared" si="32"/>
        <v>24</v>
      </c>
    </row>
    <row r="312" spans="1:16" ht="25.5" x14ac:dyDescent="0.2">
      <c r="A312" s="26" t="s">
        <v>205</v>
      </c>
      <c r="B312" s="11" t="s">
        <v>420</v>
      </c>
      <c r="C312" s="11">
        <v>60</v>
      </c>
      <c r="D312" s="18">
        <v>7</v>
      </c>
      <c r="E312" s="18">
        <v>3</v>
      </c>
      <c r="F312" s="18">
        <f t="shared" si="33"/>
        <v>1260</v>
      </c>
      <c r="G312" s="18"/>
      <c r="H312" s="18"/>
      <c r="I312" s="18"/>
      <c r="J312" s="18"/>
      <c r="K312" s="18"/>
      <c r="L312" s="18"/>
      <c r="M312" s="18"/>
      <c r="N312" s="18"/>
      <c r="O312" s="37">
        <f t="shared" si="31"/>
        <v>3</v>
      </c>
      <c r="P312" s="35">
        <f t="shared" si="32"/>
        <v>1260</v>
      </c>
    </row>
    <row r="313" spans="1:16" x14ac:dyDescent="0.2">
      <c r="A313" s="25" t="s">
        <v>206</v>
      </c>
      <c r="B313" s="11" t="s">
        <v>420</v>
      </c>
      <c r="C313" s="9">
        <v>1</v>
      </c>
      <c r="D313" s="18">
        <v>1</v>
      </c>
      <c r="E313" s="18">
        <v>230</v>
      </c>
      <c r="F313" s="18">
        <f t="shared" si="33"/>
        <v>230</v>
      </c>
      <c r="G313" s="18">
        <v>17.55</v>
      </c>
      <c r="H313" s="18">
        <f t="shared" si="28"/>
        <v>17.55</v>
      </c>
      <c r="I313" s="18">
        <v>23.1</v>
      </c>
      <c r="J313" s="18">
        <f t="shared" si="29"/>
        <v>23.1</v>
      </c>
      <c r="K313" s="18">
        <v>41.5</v>
      </c>
      <c r="L313" s="18">
        <f t="shared" si="34"/>
        <v>41.5</v>
      </c>
      <c r="M313" s="18">
        <v>39.1</v>
      </c>
      <c r="N313" s="18">
        <f t="shared" si="30"/>
        <v>39.1</v>
      </c>
      <c r="O313" s="37">
        <f t="shared" si="31"/>
        <v>17.55</v>
      </c>
      <c r="P313" s="35">
        <f t="shared" si="32"/>
        <v>17.55</v>
      </c>
    </row>
    <row r="314" spans="1:16" ht="25.5" x14ac:dyDescent="0.2">
      <c r="A314" s="25" t="s">
        <v>207</v>
      </c>
      <c r="B314" s="9" t="s">
        <v>445</v>
      </c>
      <c r="C314" s="9">
        <v>500</v>
      </c>
      <c r="D314" s="18">
        <v>1</v>
      </c>
      <c r="E314" s="18">
        <v>0.08</v>
      </c>
      <c r="F314" s="18">
        <f t="shared" si="33"/>
        <v>40</v>
      </c>
      <c r="G314" s="18">
        <v>0.06</v>
      </c>
      <c r="H314" s="18">
        <f t="shared" si="28"/>
        <v>30</v>
      </c>
      <c r="I314" s="18">
        <v>5.3200000000000004E-2</v>
      </c>
      <c r="J314" s="18">
        <f t="shared" si="29"/>
        <v>26.6</v>
      </c>
      <c r="K314" s="18">
        <v>6.8000000000000005E-2</v>
      </c>
      <c r="L314" s="18">
        <f t="shared" si="34"/>
        <v>34</v>
      </c>
      <c r="M314" s="18">
        <v>7.0000000000000007E-2</v>
      </c>
      <c r="N314" s="18">
        <f t="shared" si="30"/>
        <v>35</v>
      </c>
      <c r="O314" s="37">
        <f t="shared" si="31"/>
        <v>5.3200000000000004E-2</v>
      </c>
      <c r="P314" s="35">
        <f t="shared" si="32"/>
        <v>26.6</v>
      </c>
    </row>
    <row r="315" spans="1:16" ht="25.5" x14ac:dyDescent="0.2">
      <c r="A315" s="25" t="s">
        <v>208</v>
      </c>
      <c r="B315" s="9" t="s">
        <v>445</v>
      </c>
      <c r="C315" s="9">
        <v>500</v>
      </c>
      <c r="D315" s="18">
        <v>2</v>
      </c>
      <c r="E315" s="18">
        <v>5.3999999999999999E-2</v>
      </c>
      <c r="F315" s="18">
        <f t="shared" si="33"/>
        <v>54</v>
      </c>
      <c r="G315" s="18">
        <v>0.06</v>
      </c>
      <c r="H315" s="18">
        <f t="shared" si="28"/>
        <v>60</v>
      </c>
      <c r="I315" s="18">
        <v>5.8799999999999998E-2</v>
      </c>
      <c r="J315" s="18">
        <f t="shared" si="29"/>
        <v>58.8</v>
      </c>
      <c r="K315" s="18">
        <v>6.25E-2</v>
      </c>
      <c r="L315" s="18">
        <f t="shared" si="34"/>
        <v>62.5</v>
      </c>
      <c r="M315" s="18">
        <v>0.08</v>
      </c>
      <c r="N315" s="18">
        <f t="shared" si="30"/>
        <v>80</v>
      </c>
      <c r="O315" s="37">
        <f t="shared" si="31"/>
        <v>5.3999999999999999E-2</v>
      </c>
      <c r="P315" s="35">
        <f t="shared" si="32"/>
        <v>54</v>
      </c>
    </row>
    <row r="316" spans="1:16" ht="25.5" x14ac:dyDescent="0.2">
      <c r="A316" s="26" t="s">
        <v>209</v>
      </c>
      <c r="B316" s="9" t="s">
        <v>420</v>
      </c>
      <c r="C316" s="9">
        <v>1</v>
      </c>
      <c r="D316" s="18">
        <v>5</v>
      </c>
      <c r="E316" s="18">
        <v>7.5</v>
      </c>
      <c r="F316" s="18">
        <f t="shared" si="33"/>
        <v>37.5</v>
      </c>
      <c r="G316" s="18">
        <v>2.23</v>
      </c>
      <c r="H316" s="18">
        <f t="shared" si="28"/>
        <v>11.15</v>
      </c>
      <c r="I316" s="18">
        <v>1.4</v>
      </c>
      <c r="J316" s="18">
        <f t="shared" si="29"/>
        <v>7</v>
      </c>
      <c r="K316" s="18">
        <v>6</v>
      </c>
      <c r="L316" s="18">
        <f t="shared" si="34"/>
        <v>30</v>
      </c>
      <c r="M316" s="18">
        <v>2.4</v>
      </c>
      <c r="N316" s="18">
        <f t="shared" si="30"/>
        <v>12</v>
      </c>
      <c r="O316" s="37">
        <f t="shared" si="31"/>
        <v>1.4</v>
      </c>
      <c r="P316" s="35">
        <f t="shared" si="32"/>
        <v>7</v>
      </c>
    </row>
    <row r="317" spans="1:16" x14ac:dyDescent="0.2">
      <c r="A317" s="25" t="s">
        <v>210</v>
      </c>
      <c r="B317" s="9" t="s">
        <v>420</v>
      </c>
      <c r="C317" s="9">
        <v>1</v>
      </c>
      <c r="D317" s="18">
        <v>1</v>
      </c>
      <c r="E317" s="18">
        <v>11.5</v>
      </c>
      <c r="F317" s="18">
        <f t="shared" si="33"/>
        <v>11.5</v>
      </c>
      <c r="G317" s="18">
        <v>3.31</v>
      </c>
      <c r="H317" s="18">
        <f t="shared" si="28"/>
        <v>3.31</v>
      </c>
      <c r="I317" s="18">
        <v>6.65</v>
      </c>
      <c r="J317" s="18">
        <f t="shared" si="29"/>
        <v>6.65</v>
      </c>
      <c r="K317" s="18">
        <v>7.89</v>
      </c>
      <c r="L317" s="18">
        <f t="shared" si="34"/>
        <v>7.89</v>
      </c>
      <c r="M317" s="18">
        <v>3.65</v>
      </c>
      <c r="N317" s="18">
        <f t="shared" si="30"/>
        <v>3.65</v>
      </c>
      <c r="O317" s="37">
        <f t="shared" si="31"/>
        <v>3.31</v>
      </c>
      <c r="P317" s="35">
        <f t="shared" si="32"/>
        <v>3.31</v>
      </c>
    </row>
    <row r="318" spans="1:16" ht="25.5" x14ac:dyDescent="0.2">
      <c r="A318" s="26" t="s">
        <v>211</v>
      </c>
      <c r="B318" s="9" t="s">
        <v>420</v>
      </c>
      <c r="C318" s="9">
        <v>1</v>
      </c>
      <c r="D318" s="18">
        <v>1</v>
      </c>
      <c r="E318" s="18">
        <v>7</v>
      </c>
      <c r="F318" s="18">
        <f t="shared" si="33"/>
        <v>7</v>
      </c>
      <c r="G318" s="18">
        <v>1.76</v>
      </c>
      <c r="H318" s="18">
        <f t="shared" si="28"/>
        <v>1.76</v>
      </c>
      <c r="I318" s="18">
        <v>2.4500000000000002</v>
      </c>
      <c r="J318" s="18">
        <f t="shared" si="29"/>
        <v>2.4500000000000002</v>
      </c>
      <c r="K318" s="18"/>
      <c r="L318" s="18"/>
      <c r="M318" s="18">
        <v>2.2400000000000002</v>
      </c>
      <c r="N318" s="18">
        <f t="shared" si="30"/>
        <v>2.2400000000000002</v>
      </c>
      <c r="O318" s="37">
        <f t="shared" si="31"/>
        <v>1.76</v>
      </c>
      <c r="P318" s="35">
        <f t="shared" si="32"/>
        <v>1.76</v>
      </c>
    </row>
    <row r="319" spans="1:16" x14ac:dyDescent="0.2">
      <c r="A319" s="25" t="s">
        <v>212</v>
      </c>
      <c r="B319" s="9" t="s">
        <v>420</v>
      </c>
      <c r="C319" s="9">
        <v>1</v>
      </c>
      <c r="D319" s="18">
        <v>1</v>
      </c>
      <c r="E319" s="18">
        <v>15</v>
      </c>
      <c r="F319" s="18">
        <f t="shared" si="33"/>
        <v>15</v>
      </c>
      <c r="G319" s="18">
        <v>5.19</v>
      </c>
      <c r="H319" s="18">
        <f t="shared" si="28"/>
        <v>5.19</v>
      </c>
      <c r="I319" s="18">
        <v>1.82</v>
      </c>
      <c r="J319" s="18">
        <f t="shared" si="29"/>
        <v>1.82</v>
      </c>
      <c r="K319" s="18">
        <v>11</v>
      </c>
      <c r="L319" s="18">
        <f t="shared" si="34"/>
        <v>11</v>
      </c>
      <c r="M319" s="18">
        <v>10.26</v>
      </c>
      <c r="N319" s="18">
        <f t="shared" si="30"/>
        <v>10.26</v>
      </c>
      <c r="O319" s="37">
        <f t="shared" si="31"/>
        <v>1.82</v>
      </c>
      <c r="P319" s="35">
        <f t="shared" si="32"/>
        <v>1.82</v>
      </c>
    </row>
    <row r="320" spans="1:16" ht="25.5" x14ac:dyDescent="0.2">
      <c r="A320" s="25" t="s">
        <v>213</v>
      </c>
      <c r="B320" s="9" t="s">
        <v>420</v>
      </c>
      <c r="C320" s="9">
        <v>1</v>
      </c>
      <c r="D320" s="18">
        <v>1</v>
      </c>
      <c r="E320" s="18">
        <v>6.5</v>
      </c>
      <c r="F320" s="18">
        <f t="shared" si="33"/>
        <v>6.5</v>
      </c>
      <c r="G320" s="18">
        <v>2.0299999999999998</v>
      </c>
      <c r="H320" s="18">
        <f t="shared" si="28"/>
        <v>2.0299999999999998</v>
      </c>
      <c r="I320" s="18">
        <v>2.27</v>
      </c>
      <c r="J320" s="18">
        <f t="shared" si="29"/>
        <v>2.27</v>
      </c>
      <c r="K320" s="18"/>
      <c r="L320" s="18"/>
      <c r="M320" s="18">
        <v>2.08</v>
      </c>
      <c r="N320" s="18">
        <f t="shared" si="30"/>
        <v>2.08</v>
      </c>
      <c r="O320" s="37">
        <f t="shared" si="31"/>
        <v>2.0299999999999998</v>
      </c>
      <c r="P320" s="35">
        <f t="shared" si="32"/>
        <v>2.0299999999999998</v>
      </c>
    </row>
    <row r="321" spans="1:16" ht="25.5" x14ac:dyDescent="0.2">
      <c r="A321" s="25" t="s">
        <v>214</v>
      </c>
      <c r="B321" s="9" t="s">
        <v>420</v>
      </c>
      <c r="C321" s="9">
        <v>1</v>
      </c>
      <c r="D321" s="18">
        <v>10</v>
      </c>
      <c r="E321" s="18">
        <v>7</v>
      </c>
      <c r="F321" s="18">
        <f t="shared" ref="F321:F381" si="35">PRODUCT(E321,D321,C321)</f>
        <v>70</v>
      </c>
      <c r="G321" s="18">
        <v>2.37</v>
      </c>
      <c r="H321" s="18">
        <f t="shared" ref="H321:H384" si="36">PRODUCT(G321,D321,C321)</f>
        <v>23.700000000000003</v>
      </c>
      <c r="I321" s="18">
        <v>2.4500000000000002</v>
      </c>
      <c r="J321" s="18">
        <f t="shared" ref="J321:J384" si="37">PRODUCT(I321,D321,C321)</f>
        <v>24.5</v>
      </c>
      <c r="K321" s="18"/>
      <c r="L321" s="18"/>
      <c r="M321" s="18">
        <v>2.2400000000000002</v>
      </c>
      <c r="N321" s="18">
        <f t="shared" ref="N321:N384" si="38">PRODUCT(M321,D321,C321)</f>
        <v>22.400000000000002</v>
      </c>
      <c r="O321" s="37">
        <f t="shared" ref="O321:O384" si="39">MIN(E321:N321)</f>
        <v>2.2400000000000002</v>
      </c>
      <c r="P321" s="35">
        <f t="shared" ref="P321:P384" si="40">PRODUCT(O321,C321,D321)</f>
        <v>22.400000000000002</v>
      </c>
    </row>
    <row r="322" spans="1:16" x14ac:dyDescent="0.2">
      <c r="A322" s="26" t="s">
        <v>215</v>
      </c>
      <c r="B322" s="9" t="s">
        <v>420</v>
      </c>
      <c r="C322" s="9">
        <v>1</v>
      </c>
      <c r="D322" s="18">
        <v>15</v>
      </c>
      <c r="E322" s="18">
        <v>9</v>
      </c>
      <c r="F322" s="18">
        <f t="shared" si="35"/>
        <v>135</v>
      </c>
      <c r="G322" s="18"/>
      <c r="H322" s="18"/>
      <c r="I322" s="18">
        <v>1.4</v>
      </c>
      <c r="J322" s="18">
        <f t="shared" si="37"/>
        <v>21</v>
      </c>
      <c r="K322" s="18">
        <v>8</v>
      </c>
      <c r="L322" s="18">
        <f t="shared" ref="L322:L383" si="41">PRODUCT(K322,D322,C322)</f>
        <v>120</v>
      </c>
      <c r="M322" s="18">
        <v>2.3199999999999998</v>
      </c>
      <c r="N322" s="18">
        <f t="shared" si="38"/>
        <v>34.799999999999997</v>
      </c>
      <c r="O322" s="37">
        <f t="shared" si="39"/>
        <v>1.4</v>
      </c>
      <c r="P322" s="35">
        <f t="shared" si="40"/>
        <v>21</v>
      </c>
    </row>
    <row r="323" spans="1:16" ht="25.5" x14ac:dyDescent="0.2">
      <c r="A323" s="25" t="s">
        <v>216</v>
      </c>
      <c r="B323" s="9" t="s">
        <v>420</v>
      </c>
      <c r="C323" s="9">
        <v>1</v>
      </c>
      <c r="D323" s="18">
        <v>20</v>
      </c>
      <c r="E323" s="18">
        <v>6</v>
      </c>
      <c r="F323" s="18">
        <f t="shared" si="35"/>
        <v>120</v>
      </c>
      <c r="G323" s="18">
        <v>1.08</v>
      </c>
      <c r="H323" s="18">
        <f t="shared" si="36"/>
        <v>21.6</v>
      </c>
      <c r="I323" s="18"/>
      <c r="J323" s="18"/>
      <c r="K323" s="18">
        <v>3.09</v>
      </c>
      <c r="L323" s="18">
        <f t="shared" si="41"/>
        <v>61.8</v>
      </c>
      <c r="M323" s="18">
        <v>0.11</v>
      </c>
      <c r="N323" s="18">
        <f t="shared" si="38"/>
        <v>2.2000000000000002</v>
      </c>
      <c r="O323" s="37">
        <f t="shared" si="39"/>
        <v>0.11</v>
      </c>
      <c r="P323" s="35">
        <f t="shared" si="40"/>
        <v>2.2000000000000002</v>
      </c>
    </row>
    <row r="324" spans="1:16" ht="38.25" x14ac:dyDescent="0.2">
      <c r="A324" s="25" t="s">
        <v>217</v>
      </c>
      <c r="B324" s="9" t="s">
        <v>420</v>
      </c>
      <c r="C324" s="9">
        <v>250</v>
      </c>
      <c r="D324" s="18">
        <v>1</v>
      </c>
      <c r="E324" s="18">
        <v>0.16</v>
      </c>
      <c r="F324" s="18">
        <f t="shared" si="35"/>
        <v>40</v>
      </c>
      <c r="G324" s="18">
        <v>0.06</v>
      </c>
      <c r="H324" s="18">
        <f t="shared" si="36"/>
        <v>15</v>
      </c>
      <c r="I324" s="18">
        <v>4.2000000000000003E-2</v>
      </c>
      <c r="J324" s="18">
        <f t="shared" si="37"/>
        <v>10.5</v>
      </c>
      <c r="K324" s="18">
        <v>3.4000000000000002E-2</v>
      </c>
      <c r="L324" s="18">
        <f t="shared" si="41"/>
        <v>8.5</v>
      </c>
      <c r="M324" s="18">
        <v>0.28999999999999998</v>
      </c>
      <c r="N324" s="18">
        <f t="shared" si="38"/>
        <v>72.5</v>
      </c>
      <c r="O324" s="37">
        <f t="shared" si="39"/>
        <v>3.4000000000000002E-2</v>
      </c>
      <c r="P324" s="35">
        <f t="shared" si="40"/>
        <v>8.5</v>
      </c>
    </row>
    <row r="325" spans="1:16" x14ac:dyDescent="0.2">
      <c r="A325" s="26" t="s">
        <v>221</v>
      </c>
      <c r="B325" s="9" t="s">
        <v>420</v>
      </c>
      <c r="C325" s="9">
        <v>1</v>
      </c>
      <c r="D325" s="18">
        <v>6</v>
      </c>
      <c r="E325" s="18">
        <v>190</v>
      </c>
      <c r="F325" s="18">
        <f t="shared" si="35"/>
        <v>1140</v>
      </c>
      <c r="G325" s="18">
        <v>89.13</v>
      </c>
      <c r="H325" s="18">
        <f t="shared" si="36"/>
        <v>534.78</v>
      </c>
      <c r="I325" s="18">
        <v>173.6</v>
      </c>
      <c r="J325" s="18">
        <f t="shared" si="37"/>
        <v>1041.5999999999999</v>
      </c>
      <c r="K325" s="18">
        <v>174</v>
      </c>
      <c r="L325" s="18">
        <f t="shared" si="41"/>
        <v>1044</v>
      </c>
      <c r="M325" s="18">
        <v>163.55000000000001</v>
      </c>
      <c r="N325" s="18">
        <f t="shared" si="38"/>
        <v>981.30000000000007</v>
      </c>
      <c r="O325" s="37">
        <f t="shared" si="39"/>
        <v>89.13</v>
      </c>
      <c r="P325" s="35">
        <f t="shared" si="40"/>
        <v>534.78</v>
      </c>
    </row>
    <row r="326" spans="1:16" x14ac:dyDescent="0.2">
      <c r="A326" s="25" t="s">
        <v>222</v>
      </c>
      <c r="B326" s="9" t="s">
        <v>420</v>
      </c>
      <c r="C326" s="9">
        <v>1</v>
      </c>
      <c r="D326" s="18">
        <v>2</v>
      </c>
      <c r="E326" s="18">
        <v>25</v>
      </c>
      <c r="F326" s="18">
        <f t="shared" si="35"/>
        <v>50</v>
      </c>
      <c r="G326" s="18">
        <v>433.6</v>
      </c>
      <c r="H326" s="18">
        <f t="shared" si="36"/>
        <v>867.2</v>
      </c>
      <c r="I326" s="18">
        <v>8.68</v>
      </c>
      <c r="J326" s="18">
        <f t="shared" si="37"/>
        <v>17.36</v>
      </c>
      <c r="K326" s="18">
        <v>328</v>
      </c>
      <c r="L326" s="18">
        <f t="shared" si="41"/>
        <v>656</v>
      </c>
      <c r="M326" s="18">
        <v>1113.54</v>
      </c>
      <c r="N326" s="18">
        <f t="shared" si="38"/>
        <v>2227.08</v>
      </c>
      <c r="O326" s="37">
        <f t="shared" si="39"/>
        <v>8.68</v>
      </c>
      <c r="P326" s="35">
        <f t="shared" si="40"/>
        <v>17.36</v>
      </c>
    </row>
    <row r="327" spans="1:16" ht="25.5" x14ac:dyDescent="0.2">
      <c r="A327" s="25" t="s">
        <v>223</v>
      </c>
      <c r="B327" s="9" t="s">
        <v>420</v>
      </c>
      <c r="C327" s="9">
        <v>1</v>
      </c>
      <c r="D327" s="18">
        <v>10</v>
      </c>
      <c r="E327" s="18">
        <v>16</v>
      </c>
      <c r="F327" s="18">
        <f t="shared" si="35"/>
        <v>160</v>
      </c>
      <c r="G327" s="18">
        <v>2.04</v>
      </c>
      <c r="H327" s="18">
        <f t="shared" si="36"/>
        <v>20.399999999999999</v>
      </c>
      <c r="I327" s="18">
        <v>4.2</v>
      </c>
      <c r="J327" s="18">
        <f t="shared" si="37"/>
        <v>42</v>
      </c>
      <c r="K327" s="18">
        <v>6</v>
      </c>
      <c r="L327" s="18">
        <f t="shared" si="41"/>
        <v>60</v>
      </c>
      <c r="M327" s="18">
        <v>2.4300000000000002</v>
      </c>
      <c r="N327" s="18">
        <f t="shared" si="38"/>
        <v>24.3</v>
      </c>
      <c r="O327" s="37">
        <f t="shared" si="39"/>
        <v>2.04</v>
      </c>
      <c r="P327" s="35">
        <f t="shared" si="40"/>
        <v>20.399999999999999</v>
      </c>
    </row>
    <row r="328" spans="1:16" x14ac:dyDescent="0.2">
      <c r="A328" s="25" t="s">
        <v>224</v>
      </c>
      <c r="B328" s="9" t="s">
        <v>420</v>
      </c>
      <c r="C328" s="9">
        <v>1</v>
      </c>
      <c r="D328" s="18">
        <v>10</v>
      </c>
      <c r="E328" s="18">
        <v>12.6</v>
      </c>
      <c r="F328" s="18">
        <f t="shared" si="35"/>
        <v>126</v>
      </c>
      <c r="G328" s="18">
        <v>3.96</v>
      </c>
      <c r="H328" s="18">
        <f t="shared" si="36"/>
        <v>39.6</v>
      </c>
      <c r="I328" s="18">
        <v>4.41</v>
      </c>
      <c r="J328" s="18">
        <f t="shared" si="37"/>
        <v>44.1</v>
      </c>
      <c r="K328" s="18">
        <v>5.25</v>
      </c>
      <c r="L328" s="18">
        <f t="shared" si="41"/>
        <v>52.5</v>
      </c>
      <c r="M328" s="18">
        <v>3.89</v>
      </c>
      <c r="N328" s="18">
        <f t="shared" si="38"/>
        <v>38.9</v>
      </c>
      <c r="O328" s="37">
        <f t="shared" si="39"/>
        <v>3.89</v>
      </c>
      <c r="P328" s="35">
        <f t="shared" si="40"/>
        <v>38.9</v>
      </c>
    </row>
    <row r="329" spans="1:16" x14ac:dyDescent="0.2">
      <c r="A329" s="25" t="s">
        <v>225</v>
      </c>
      <c r="B329" s="9" t="s">
        <v>420</v>
      </c>
      <c r="C329" s="9">
        <v>1</v>
      </c>
      <c r="D329" s="18">
        <v>1</v>
      </c>
      <c r="E329" s="18">
        <v>27.2</v>
      </c>
      <c r="F329" s="18">
        <f t="shared" si="35"/>
        <v>27.2</v>
      </c>
      <c r="G329" s="18">
        <v>2.67</v>
      </c>
      <c r="H329" s="18">
        <f t="shared" si="36"/>
        <v>2.67</v>
      </c>
      <c r="I329" s="18">
        <v>5.04</v>
      </c>
      <c r="J329" s="18">
        <f t="shared" si="37"/>
        <v>5.04</v>
      </c>
      <c r="K329" s="18">
        <v>1.8</v>
      </c>
      <c r="L329" s="18">
        <f t="shared" si="41"/>
        <v>1.8</v>
      </c>
      <c r="M329" s="18">
        <v>8.66</v>
      </c>
      <c r="N329" s="18">
        <f t="shared" si="38"/>
        <v>8.66</v>
      </c>
      <c r="O329" s="37">
        <f t="shared" si="39"/>
        <v>1.8</v>
      </c>
      <c r="P329" s="35">
        <f t="shared" si="40"/>
        <v>1.8</v>
      </c>
    </row>
    <row r="330" spans="1:16" x14ac:dyDescent="0.2">
      <c r="A330" s="30" t="s">
        <v>226</v>
      </c>
      <c r="B330" s="9" t="s">
        <v>420</v>
      </c>
      <c r="C330" s="9">
        <v>1</v>
      </c>
      <c r="D330" s="18">
        <v>21</v>
      </c>
      <c r="E330" s="18"/>
      <c r="F330" s="18"/>
      <c r="G330" s="18"/>
      <c r="H330" s="18"/>
      <c r="I330" s="18">
        <v>2.2400000000000002</v>
      </c>
      <c r="J330" s="18">
        <f t="shared" si="37"/>
        <v>47.040000000000006</v>
      </c>
      <c r="K330" s="18">
        <v>0.5</v>
      </c>
      <c r="L330" s="18">
        <f t="shared" si="41"/>
        <v>10.5</v>
      </c>
      <c r="M330" s="18">
        <v>2.15</v>
      </c>
      <c r="N330" s="18">
        <f t="shared" si="38"/>
        <v>45.15</v>
      </c>
      <c r="O330" s="37">
        <f t="shared" si="39"/>
        <v>0.5</v>
      </c>
      <c r="P330" s="35">
        <f t="shared" si="40"/>
        <v>10.5</v>
      </c>
    </row>
    <row r="331" spans="1:16" ht="25.5" x14ac:dyDescent="0.2">
      <c r="A331" s="30" t="s">
        <v>227</v>
      </c>
      <c r="B331" s="9" t="s">
        <v>432</v>
      </c>
      <c r="C331" s="9">
        <v>15</v>
      </c>
      <c r="D331" s="18">
        <v>1</v>
      </c>
      <c r="E331" s="18">
        <v>12.4</v>
      </c>
      <c r="F331" s="18">
        <f t="shared" si="35"/>
        <v>186</v>
      </c>
      <c r="G331" s="18">
        <v>1.72</v>
      </c>
      <c r="H331" s="18">
        <f t="shared" si="36"/>
        <v>25.8</v>
      </c>
      <c r="I331" s="18">
        <v>2.52</v>
      </c>
      <c r="J331" s="18">
        <f t="shared" si="37"/>
        <v>37.799999999999997</v>
      </c>
      <c r="K331" s="18">
        <v>0.7</v>
      </c>
      <c r="L331" s="18">
        <f t="shared" si="41"/>
        <v>10.5</v>
      </c>
      <c r="M331" s="18">
        <v>1.1200000000000001</v>
      </c>
      <c r="N331" s="18">
        <f t="shared" si="38"/>
        <v>16.8</v>
      </c>
      <c r="O331" s="37">
        <f t="shared" si="39"/>
        <v>0.7</v>
      </c>
      <c r="P331" s="35">
        <f t="shared" si="40"/>
        <v>10.5</v>
      </c>
    </row>
    <row r="332" spans="1:16" x14ac:dyDescent="0.2">
      <c r="A332" s="25" t="s">
        <v>228</v>
      </c>
      <c r="B332" s="9" t="s">
        <v>432</v>
      </c>
      <c r="C332" s="9">
        <v>15</v>
      </c>
      <c r="D332" s="18">
        <v>1</v>
      </c>
      <c r="E332" s="18">
        <v>2</v>
      </c>
      <c r="F332" s="18">
        <f t="shared" si="35"/>
        <v>30</v>
      </c>
      <c r="G332" s="18">
        <v>0.9</v>
      </c>
      <c r="H332" s="18">
        <f t="shared" si="36"/>
        <v>13.5</v>
      </c>
      <c r="I332" s="18">
        <v>1.0826666666666667</v>
      </c>
      <c r="J332" s="18">
        <f t="shared" si="37"/>
        <v>16.239999999999998</v>
      </c>
      <c r="K332" s="18">
        <v>0.16</v>
      </c>
      <c r="L332" s="18">
        <f t="shared" si="41"/>
        <v>2.4</v>
      </c>
      <c r="M332" s="18">
        <v>0.49</v>
      </c>
      <c r="N332" s="18">
        <f t="shared" si="38"/>
        <v>7.35</v>
      </c>
      <c r="O332" s="37">
        <f t="shared" si="39"/>
        <v>0.16</v>
      </c>
      <c r="P332" s="35">
        <f t="shared" si="40"/>
        <v>2.4</v>
      </c>
    </row>
    <row r="333" spans="1:16" x14ac:dyDescent="0.2">
      <c r="A333" s="25" t="s">
        <v>229</v>
      </c>
      <c r="B333" s="9" t="s">
        <v>420</v>
      </c>
      <c r="C333" s="9">
        <v>100</v>
      </c>
      <c r="D333" s="18">
        <v>1</v>
      </c>
      <c r="E333" s="18"/>
      <c r="F333" s="18"/>
      <c r="G333" s="18">
        <v>0.14000000000000001</v>
      </c>
      <c r="H333" s="18">
        <f t="shared" si="36"/>
        <v>14.000000000000002</v>
      </c>
      <c r="I333" s="18">
        <v>1.6799999999999999E-2</v>
      </c>
      <c r="J333" s="18">
        <f t="shared" si="37"/>
        <v>1.68</v>
      </c>
      <c r="K333" s="18"/>
      <c r="L333" s="18"/>
      <c r="M333" s="18">
        <v>0.05</v>
      </c>
      <c r="N333" s="18">
        <f t="shared" si="38"/>
        <v>5</v>
      </c>
      <c r="O333" s="37">
        <f t="shared" si="39"/>
        <v>1.6799999999999999E-2</v>
      </c>
      <c r="P333" s="35">
        <f t="shared" si="40"/>
        <v>1.68</v>
      </c>
    </row>
    <row r="334" spans="1:16" ht="25.5" x14ac:dyDescent="0.2">
      <c r="A334" s="26" t="s">
        <v>230</v>
      </c>
      <c r="B334" s="9" t="s">
        <v>420</v>
      </c>
      <c r="C334" s="9">
        <v>2000</v>
      </c>
      <c r="D334" s="18">
        <v>2</v>
      </c>
      <c r="E334" s="18">
        <v>2.5000000000000001E-2</v>
      </c>
      <c r="F334" s="18">
        <f t="shared" si="35"/>
        <v>100</v>
      </c>
      <c r="G334" s="18">
        <v>0.02</v>
      </c>
      <c r="H334" s="18">
        <f t="shared" si="36"/>
        <v>80</v>
      </c>
      <c r="I334" s="18">
        <v>1.4E-2</v>
      </c>
      <c r="J334" s="18">
        <f t="shared" si="37"/>
        <v>56</v>
      </c>
      <c r="K334" s="18">
        <v>8.0000000000000002E-3</v>
      </c>
      <c r="L334" s="18">
        <f t="shared" si="41"/>
        <v>32</v>
      </c>
      <c r="M334" s="18">
        <v>0.02</v>
      </c>
      <c r="N334" s="18">
        <f t="shared" si="38"/>
        <v>80</v>
      </c>
      <c r="O334" s="37">
        <f t="shared" si="39"/>
        <v>8.0000000000000002E-3</v>
      </c>
      <c r="P334" s="35">
        <f t="shared" si="40"/>
        <v>32</v>
      </c>
    </row>
    <row r="335" spans="1:16" ht="140.25" x14ac:dyDescent="0.2">
      <c r="A335" s="25" t="s">
        <v>417</v>
      </c>
      <c r="B335" s="9" t="s">
        <v>420</v>
      </c>
      <c r="C335" s="9">
        <v>500</v>
      </c>
      <c r="D335" s="18">
        <v>20</v>
      </c>
      <c r="E335" s="18">
        <v>0.105</v>
      </c>
      <c r="F335" s="18">
        <f t="shared" si="35"/>
        <v>1050</v>
      </c>
      <c r="G335" s="18">
        <v>0.09</v>
      </c>
      <c r="H335" s="18">
        <f t="shared" si="36"/>
        <v>899.99999999999989</v>
      </c>
      <c r="I335" s="18">
        <v>8.5400000000000004E-2</v>
      </c>
      <c r="J335" s="18">
        <f t="shared" si="37"/>
        <v>854.00000000000011</v>
      </c>
      <c r="K335" s="18">
        <v>0.122</v>
      </c>
      <c r="L335" s="18">
        <f t="shared" si="41"/>
        <v>1220</v>
      </c>
      <c r="M335" s="18"/>
      <c r="N335" s="18"/>
      <c r="O335" s="37">
        <f t="shared" si="39"/>
        <v>8.5400000000000004E-2</v>
      </c>
      <c r="P335" s="35">
        <f t="shared" si="40"/>
        <v>854</v>
      </c>
    </row>
    <row r="336" spans="1:16" ht="140.25" x14ac:dyDescent="0.2">
      <c r="A336" s="25" t="s">
        <v>410</v>
      </c>
      <c r="B336" s="9" t="s">
        <v>420</v>
      </c>
      <c r="C336" s="9">
        <v>500</v>
      </c>
      <c r="D336" s="18">
        <v>37</v>
      </c>
      <c r="E336" s="18">
        <v>0.08</v>
      </c>
      <c r="F336" s="18">
        <f t="shared" si="35"/>
        <v>1480</v>
      </c>
      <c r="G336" s="18">
        <v>0.09</v>
      </c>
      <c r="H336" s="18">
        <f t="shared" si="36"/>
        <v>1665</v>
      </c>
      <c r="I336" s="18">
        <v>7.2800000000000004E-2</v>
      </c>
      <c r="J336" s="18">
        <f t="shared" si="37"/>
        <v>1346.8</v>
      </c>
      <c r="K336" s="18">
        <v>0.08</v>
      </c>
      <c r="L336" s="18">
        <f t="shared" si="41"/>
        <v>1480</v>
      </c>
      <c r="M336" s="18"/>
      <c r="N336" s="18"/>
      <c r="O336" s="37">
        <f t="shared" si="39"/>
        <v>7.2800000000000004E-2</v>
      </c>
      <c r="P336" s="35">
        <f t="shared" si="40"/>
        <v>1346.8</v>
      </c>
    </row>
    <row r="337" spans="1:16" ht="127.5" x14ac:dyDescent="0.2">
      <c r="A337" s="25" t="s">
        <v>408</v>
      </c>
      <c r="B337" s="9" t="s">
        <v>420</v>
      </c>
      <c r="C337" s="9">
        <v>500</v>
      </c>
      <c r="D337" s="18">
        <v>82</v>
      </c>
      <c r="E337" s="18">
        <v>0.08</v>
      </c>
      <c r="F337" s="18">
        <f t="shared" si="35"/>
        <v>3280.0000000000005</v>
      </c>
      <c r="G337" s="18">
        <v>0.11</v>
      </c>
      <c r="H337" s="18">
        <f t="shared" si="36"/>
        <v>4510</v>
      </c>
      <c r="I337" s="18">
        <v>8.9599999999999999E-2</v>
      </c>
      <c r="J337" s="18">
        <f t="shared" si="37"/>
        <v>3673.6</v>
      </c>
      <c r="K337" s="18">
        <v>8.8400000000000006E-2</v>
      </c>
      <c r="L337" s="18">
        <f t="shared" si="41"/>
        <v>3624.4</v>
      </c>
      <c r="M337" s="18">
        <v>0.28000000000000003</v>
      </c>
      <c r="N337" s="18">
        <f t="shared" si="38"/>
        <v>11480</v>
      </c>
      <c r="O337" s="37">
        <f t="shared" si="39"/>
        <v>0.08</v>
      </c>
      <c r="P337" s="35">
        <f t="shared" si="40"/>
        <v>3280</v>
      </c>
    </row>
    <row r="338" spans="1:16" ht="127.5" x14ac:dyDescent="0.2">
      <c r="A338" s="26" t="s">
        <v>409</v>
      </c>
      <c r="B338" s="9" t="s">
        <v>420</v>
      </c>
      <c r="C338" s="9">
        <v>500</v>
      </c>
      <c r="D338" s="18">
        <v>43</v>
      </c>
      <c r="E338" s="18">
        <v>0.12</v>
      </c>
      <c r="F338" s="18">
        <f t="shared" si="35"/>
        <v>2580</v>
      </c>
      <c r="G338" s="18">
        <v>0.11</v>
      </c>
      <c r="H338" s="18">
        <f t="shared" si="36"/>
        <v>2365</v>
      </c>
      <c r="I338" s="18">
        <v>0.1022</v>
      </c>
      <c r="J338" s="18">
        <f t="shared" si="37"/>
        <v>2197.2999999999997</v>
      </c>
      <c r="K338" s="18">
        <v>0.13800000000000001</v>
      </c>
      <c r="L338" s="18">
        <f t="shared" si="41"/>
        <v>2967</v>
      </c>
      <c r="M338" s="18">
        <v>0.33</v>
      </c>
      <c r="N338" s="18">
        <f t="shared" si="38"/>
        <v>7095.0000000000009</v>
      </c>
      <c r="O338" s="37">
        <f t="shared" si="39"/>
        <v>0.1022</v>
      </c>
      <c r="P338" s="35">
        <f t="shared" si="40"/>
        <v>2197.3000000000002</v>
      </c>
    </row>
    <row r="339" spans="1:16" x14ac:dyDescent="0.2">
      <c r="A339" s="26" t="s">
        <v>231</v>
      </c>
      <c r="B339" s="9" t="s">
        <v>420</v>
      </c>
      <c r="C339" s="9">
        <v>1000</v>
      </c>
      <c r="D339" s="18">
        <v>1</v>
      </c>
      <c r="E339" s="18">
        <v>0.20200000000000001</v>
      </c>
      <c r="F339" s="18">
        <f t="shared" si="35"/>
        <v>202</v>
      </c>
      <c r="G339" s="18">
        <v>0.09</v>
      </c>
      <c r="H339" s="18">
        <f t="shared" si="36"/>
        <v>90</v>
      </c>
      <c r="I339" s="18">
        <v>5.74E-2</v>
      </c>
      <c r="J339" s="18">
        <f t="shared" si="37"/>
        <v>57.4</v>
      </c>
      <c r="K339" s="18">
        <v>6.6000000000000003E-2</v>
      </c>
      <c r="L339" s="18">
        <f t="shared" si="41"/>
        <v>66</v>
      </c>
      <c r="M339" s="18">
        <v>0.15</v>
      </c>
      <c r="N339" s="18">
        <f t="shared" si="38"/>
        <v>150</v>
      </c>
      <c r="O339" s="37">
        <f t="shared" si="39"/>
        <v>5.74E-2</v>
      </c>
      <c r="P339" s="35">
        <f t="shared" si="40"/>
        <v>57.4</v>
      </c>
    </row>
    <row r="340" spans="1:16" ht="76.5" x14ac:dyDescent="0.2">
      <c r="A340" s="30" t="s">
        <v>398</v>
      </c>
      <c r="B340" s="14" t="s">
        <v>446</v>
      </c>
      <c r="C340" s="14">
        <v>960</v>
      </c>
      <c r="D340" s="18">
        <v>37</v>
      </c>
      <c r="E340" s="18">
        <v>2.1000000000000001E-2</v>
      </c>
      <c r="F340" s="18">
        <f t="shared" si="35"/>
        <v>745.92000000000007</v>
      </c>
      <c r="G340" s="18">
        <v>0.05</v>
      </c>
      <c r="H340" s="18">
        <f t="shared" si="36"/>
        <v>1776</v>
      </c>
      <c r="I340" s="18">
        <v>2.6249999999999999E-2</v>
      </c>
      <c r="J340" s="18">
        <f t="shared" si="37"/>
        <v>932.4</v>
      </c>
      <c r="K340" s="18">
        <v>2.34375E-2</v>
      </c>
      <c r="L340" s="18">
        <f t="shared" si="41"/>
        <v>832.5</v>
      </c>
      <c r="M340" s="18">
        <v>0.03</v>
      </c>
      <c r="N340" s="18">
        <f t="shared" si="38"/>
        <v>1065.5999999999999</v>
      </c>
      <c r="O340" s="37">
        <f t="shared" si="39"/>
        <v>2.1000000000000001E-2</v>
      </c>
      <c r="P340" s="35">
        <f t="shared" si="40"/>
        <v>745.92</v>
      </c>
    </row>
    <row r="341" spans="1:16" ht="89.25" x14ac:dyDescent="0.2">
      <c r="A341" s="30" t="s">
        <v>397</v>
      </c>
      <c r="B341" s="14" t="s">
        <v>446</v>
      </c>
      <c r="C341" s="14">
        <v>960</v>
      </c>
      <c r="D341" s="18">
        <v>43</v>
      </c>
      <c r="E341" s="18">
        <v>2.7E-2</v>
      </c>
      <c r="F341" s="18">
        <f t="shared" si="35"/>
        <v>1114.56</v>
      </c>
      <c r="G341" s="18">
        <v>0.03</v>
      </c>
      <c r="H341" s="18">
        <f t="shared" si="36"/>
        <v>1238.4000000000001</v>
      </c>
      <c r="I341" s="18">
        <v>3.3541666666666671E-2</v>
      </c>
      <c r="J341" s="18">
        <f t="shared" si="37"/>
        <v>1384.6000000000001</v>
      </c>
      <c r="K341" s="18">
        <v>2.9062499999999998E-2</v>
      </c>
      <c r="L341" s="18">
        <f t="shared" si="41"/>
        <v>1199.6999999999998</v>
      </c>
      <c r="M341" s="18">
        <v>0.06</v>
      </c>
      <c r="N341" s="18">
        <f t="shared" si="38"/>
        <v>2476.8000000000002</v>
      </c>
      <c r="O341" s="37">
        <f t="shared" si="39"/>
        <v>2.7E-2</v>
      </c>
      <c r="P341" s="35">
        <f t="shared" si="40"/>
        <v>1114.56</v>
      </c>
    </row>
    <row r="342" spans="1:16" ht="89.25" x14ac:dyDescent="0.2">
      <c r="A342" s="30" t="s">
        <v>404</v>
      </c>
      <c r="B342" s="14" t="s">
        <v>446</v>
      </c>
      <c r="C342" s="14">
        <v>960</v>
      </c>
      <c r="D342" s="18">
        <v>48</v>
      </c>
      <c r="E342" s="18">
        <v>2.7E-2</v>
      </c>
      <c r="F342" s="18">
        <f t="shared" si="35"/>
        <v>1244.1600000000001</v>
      </c>
      <c r="G342" s="18">
        <v>0.04</v>
      </c>
      <c r="H342" s="18">
        <f t="shared" si="36"/>
        <v>1843.1999999999998</v>
      </c>
      <c r="I342" s="18">
        <v>4.520833333333333E-2</v>
      </c>
      <c r="J342" s="18">
        <f t="shared" si="37"/>
        <v>2083.1999999999998</v>
      </c>
      <c r="K342" s="18">
        <v>3.5416666666666666E-2</v>
      </c>
      <c r="L342" s="18">
        <f t="shared" si="41"/>
        <v>1632</v>
      </c>
      <c r="M342" s="18">
        <v>0.03</v>
      </c>
      <c r="N342" s="18">
        <f t="shared" si="38"/>
        <v>1382.3999999999999</v>
      </c>
      <c r="O342" s="37">
        <f t="shared" si="39"/>
        <v>2.7E-2</v>
      </c>
      <c r="P342" s="35">
        <f t="shared" si="40"/>
        <v>1244.1599999999999</v>
      </c>
    </row>
    <row r="343" spans="1:16" ht="89.25" x14ac:dyDescent="0.2">
      <c r="A343" s="30" t="s">
        <v>405</v>
      </c>
      <c r="B343" s="14" t="s">
        <v>446</v>
      </c>
      <c r="C343" s="14">
        <v>960</v>
      </c>
      <c r="D343" s="18">
        <v>16</v>
      </c>
      <c r="E343" s="18">
        <v>3.3000000000000002E-2</v>
      </c>
      <c r="F343" s="18">
        <f t="shared" si="35"/>
        <v>506.88</v>
      </c>
      <c r="G343" s="18">
        <v>0.05</v>
      </c>
      <c r="H343" s="18">
        <f t="shared" si="36"/>
        <v>768</v>
      </c>
      <c r="I343" s="18">
        <v>5.1041666666666666E-2</v>
      </c>
      <c r="J343" s="18">
        <f t="shared" si="37"/>
        <v>784</v>
      </c>
      <c r="K343" s="18">
        <v>3.4000000000000002E-2</v>
      </c>
      <c r="L343" s="18">
        <f t="shared" si="41"/>
        <v>522.24</v>
      </c>
      <c r="M343" s="18">
        <v>0.1</v>
      </c>
      <c r="N343" s="18">
        <f t="shared" si="38"/>
        <v>1536</v>
      </c>
      <c r="O343" s="37">
        <f t="shared" si="39"/>
        <v>3.3000000000000002E-2</v>
      </c>
      <c r="P343" s="35">
        <f t="shared" si="40"/>
        <v>506.88</v>
      </c>
    </row>
    <row r="344" spans="1:16" ht="89.25" x14ac:dyDescent="0.2">
      <c r="A344" s="30" t="s">
        <v>407</v>
      </c>
      <c r="B344" s="14" t="s">
        <v>446</v>
      </c>
      <c r="C344" s="14">
        <v>960</v>
      </c>
      <c r="D344" s="18">
        <v>18</v>
      </c>
      <c r="E344" s="18">
        <v>2.7E-2</v>
      </c>
      <c r="F344" s="18">
        <f t="shared" si="35"/>
        <v>466.56</v>
      </c>
      <c r="G344" s="18">
        <v>0.04</v>
      </c>
      <c r="H344" s="18">
        <f t="shared" si="36"/>
        <v>691.19999999999993</v>
      </c>
      <c r="I344" s="18">
        <v>4.520833333333333E-2</v>
      </c>
      <c r="J344" s="18">
        <f t="shared" si="37"/>
        <v>781.19999999999993</v>
      </c>
      <c r="K344" s="18">
        <v>3.5416666666666666E-2</v>
      </c>
      <c r="L344" s="18">
        <f t="shared" si="41"/>
        <v>612</v>
      </c>
      <c r="M344" s="18">
        <v>0.06</v>
      </c>
      <c r="N344" s="18">
        <f t="shared" si="38"/>
        <v>1036.8000000000002</v>
      </c>
      <c r="O344" s="37">
        <f t="shared" si="39"/>
        <v>2.7E-2</v>
      </c>
      <c r="P344" s="35">
        <f t="shared" si="40"/>
        <v>466.55999999999995</v>
      </c>
    </row>
    <row r="345" spans="1:16" ht="89.25" x14ac:dyDescent="0.2">
      <c r="A345" s="30" t="s">
        <v>406</v>
      </c>
      <c r="B345" s="14" t="s">
        <v>446</v>
      </c>
      <c r="C345" s="9">
        <v>960</v>
      </c>
      <c r="D345" s="18">
        <v>31</v>
      </c>
      <c r="E345" s="18">
        <v>2.9000000000000001E-2</v>
      </c>
      <c r="F345" s="18">
        <f t="shared" si="35"/>
        <v>863.04</v>
      </c>
      <c r="G345" s="18">
        <v>0.05</v>
      </c>
      <c r="H345" s="18">
        <f t="shared" si="36"/>
        <v>1488</v>
      </c>
      <c r="I345" s="18">
        <v>4.520833333333333E-2</v>
      </c>
      <c r="J345" s="18">
        <f t="shared" si="37"/>
        <v>1345.3999999999999</v>
      </c>
      <c r="K345" s="18">
        <v>3.5416666666666666E-2</v>
      </c>
      <c r="L345" s="18">
        <f t="shared" si="41"/>
        <v>1054</v>
      </c>
      <c r="M345" s="18">
        <v>0.06</v>
      </c>
      <c r="N345" s="18">
        <f t="shared" si="38"/>
        <v>1785.6</v>
      </c>
      <c r="O345" s="37">
        <f t="shared" si="39"/>
        <v>2.9000000000000001E-2</v>
      </c>
      <c r="P345" s="35">
        <f t="shared" si="40"/>
        <v>863.04</v>
      </c>
    </row>
    <row r="346" spans="1:16" ht="76.5" x14ac:dyDescent="0.2">
      <c r="A346" s="30" t="s">
        <v>399</v>
      </c>
      <c r="B346" s="14" t="s">
        <v>446</v>
      </c>
      <c r="C346" s="14">
        <v>960</v>
      </c>
      <c r="D346" s="18">
        <v>37</v>
      </c>
      <c r="E346" s="18">
        <v>2.5000000000000001E-2</v>
      </c>
      <c r="F346" s="18">
        <f t="shared" si="35"/>
        <v>888</v>
      </c>
      <c r="G346" s="18">
        <v>0.03</v>
      </c>
      <c r="H346" s="18">
        <f t="shared" si="36"/>
        <v>1065.5999999999999</v>
      </c>
      <c r="I346" s="18">
        <v>3.3541666666666671E-2</v>
      </c>
      <c r="J346" s="18">
        <f t="shared" si="37"/>
        <v>1191.4000000000001</v>
      </c>
      <c r="K346" s="18">
        <v>2.6600000000000002E-2</v>
      </c>
      <c r="L346" s="18">
        <f t="shared" si="41"/>
        <v>944.83200000000011</v>
      </c>
      <c r="M346" s="18">
        <v>0.04</v>
      </c>
      <c r="N346" s="18">
        <f t="shared" si="38"/>
        <v>1420.8</v>
      </c>
      <c r="O346" s="37">
        <f t="shared" si="39"/>
        <v>2.5000000000000001E-2</v>
      </c>
      <c r="P346" s="35">
        <f t="shared" si="40"/>
        <v>888</v>
      </c>
    </row>
    <row r="347" spans="1:16" ht="76.5" x14ac:dyDescent="0.2">
      <c r="A347" s="30" t="s">
        <v>400</v>
      </c>
      <c r="B347" s="14" t="s">
        <v>446</v>
      </c>
      <c r="C347" s="9">
        <v>1000</v>
      </c>
      <c r="D347" s="18">
        <v>58</v>
      </c>
      <c r="E347" s="18">
        <v>1.4E-2</v>
      </c>
      <c r="F347" s="18">
        <f t="shared" si="35"/>
        <v>812</v>
      </c>
      <c r="G347" s="18">
        <v>0.01</v>
      </c>
      <c r="H347" s="18">
        <f t="shared" si="36"/>
        <v>580</v>
      </c>
      <c r="I347" s="18">
        <v>1.9600000000000003E-2</v>
      </c>
      <c r="J347" s="18">
        <f t="shared" si="37"/>
        <v>1136.8000000000002</v>
      </c>
      <c r="K347" s="18">
        <v>4.2000000000000006E-3</v>
      </c>
      <c r="L347" s="18">
        <f t="shared" si="41"/>
        <v>243.60000000000005</v>
      </c>
      <c r="M347" s="18">
        <v>0.02</v>
      </c>
      <c r="N347" s="18">
        <f t="shared" si="38"/>
        <v>1160</v>
      </c>
      <c r="O347" s="37">
        <f t="shared" si="39"/>
        <v>4.2000000000000006E-3</v>
      </c>
      <c r="P347" s="35">
        <f t="shared" si="40"/>
        <v>243.60000000000002</v>
      </c>
    </row>
    <row r="348" spans="1:16" ht="76.5" x14ac:dyDescent="0.2">
      <c r="A348" s="26" t="s">
        <v>401</v>
      </c>
      <c r="B348" s="14" t="s">
        <v>446</v>
      </c>
      <c r="C348" s="16">
        <v>250</v>
      </c>
      <c r="D348" s="18">
        <v>5</v>
      </c>
      <c r="E348" s="18">
        <v>0.05</v>
      </c>
      <c r="F348" s="18">
        <f t="shared" si="35"/>
        <v>62.5</v>
      </c>
      <c r="G348" s="18">
        <v>0.05</v>
      </c>
      <c r="H348" s="18">
        <f t="shared" si="36"/>
        <v>62.5</v>
      </c>
      <c r="I348" s="18">
        <v>5.3200000000000004E-2</v>
      </c>
      <c r="J348" s="18">
        <f t="shared" si="37"/>
        <v>66.5</v>
      </c>
      <c r="K348" s="18">
        <v>0.04</v>
      </c>
      <c r="L348" s="18">
        <f t="shared" si="41"/>
        <v>50</v>
      </c>
      <c r="M348" s="18">
        <v>0.06</v>
      </c>
      <c r="N348" s="18">
        <f t="shared" si="38"/>
        <v>75</v>
      </c>
      <c r="O348" s="37">
        <f t="shared" si="39"/>
        <v>0.04</v>
      </c>
      <c r="P348" s="35">
        <f t="shared" si="40"/>
        <v>50</v>
      </c>
    </row>
    <row r="349" spans="1:16" ht="76.5" x14ac:dyDescent="0.2">
      <c r="A349" s="30" t="s">
        <v>403</v>
      </c>
      <c r="B349" s="14" t="s">
        <v>446</v>
      </c>
      <c r="C349" s="9">
        <v>960</v>
      </c>
      <c r="D349" s="18">
        <v>56</v>
      </c>
      <c r="E349" s="18">
        <v>2.1000000000000001E-2</v>
      </c>
      <c r="F349" s="18">
        <f t="shared" si="35"/>
        <v>1128.96</v>
      </c>
      <c r="G349" s="18">
        <v>0.01</v>
      </c>
      <c r="H349" s="18">
        <f t="shared" si="36"/>
        <v>537.6</v>
      </c>
      <c r="I349" s="18">
        <v>3.0624999999999999E-2</v>
      </c>
      <c r="J349" s="18">
        <f t="shared" si="37"/>
        <v>1646.3999999999999</v>
      </c>
      <c r="K349" s="18">
        <v>2.0833333333333332E-2</v>
      </c>
      <c r="L349" s="18">
        <f t="shared" si="41"/>
        <v>1119.9999999999998</v>
      </c>
      <c r="M349" s="18">
        <v>0.03</v>
      </c>
      <c r="N349" s="18">
        <f t="shared" si="38"/>
        <v>1612.8</v>
      </c>
      <c r="O349" s="37">
        <f t="shared" si="39"/>
        <v>0.01</v>
      </c>
      <c r="P349" s="35">
        <f t="shared" si="40"/>
        <v>537.6</v>
      </c>
    </row>
    <row r="350" spans="1:16" ht="76.5" x14ac:dyDescent="0.2">
      <c r="A350" s="30" t="s">
        <v>402</v>
      </c>
      <c r="B350" s="14" t="s">
        <v>446</v>
      </c>
      <c r="C350" s="9">
        <v>960</v>
      </c>
      <c r="D350" s="18">
        <v>103</v>
      </c>
      <c r="E350" s="18">
        <v>4.0000000000000001E-3</v>
      </c>
      <c r="F350" s="18">
        <f t="shared" si="35"/>
        <v>395.52000000000004</v>
      </c>
      <c r="G350" s="18">
        <v>0.01</v>
      </c>
      <c r="H350" s="18">
        <f t="shared" si="36"/>
        <v>988.80000000000007</v>
      </c>
      <c r="I350" s="18">
        <v>1.0208333333333335E-2</v>
      </c>
      <c r="J350" s="18">
        <f t="shared" si="37"/>
        <v>1009.4000000000001</v>
      </c>
      <c r="K350" s="18">
        <v>8.9999999999999993E-3</v>
      </c>
      <c r="L350" s="18">
        <f t="shared" si="41"/>
        <v>889.92</v>
      </c>
      <c r="M350" s="18">
        <v>0.01</v>
      </c>
      <c r="N350" s="18">
        <f t="shared" si="38"/>
        <v>988.80000000000007</v>
      </c>
      <c r="O350" s="37">
        <f t="shared" si="39"/>
        <v>4.0000000000000001E-3</v>
      </c>
      <c r="P350" s="35">
        <f t="shared" si="40"/>
        <v>395.52</v>
      </c>
    </row>
    <row r="351" spans="1:16" x14ac:dyDescent="0.2">
      <c r="A351" s="26" t="s">
        <v>237</v>
      </c>
      <c r="B351" s="9" t="s">
        <v>420</v>
      </c>
      <c r="C351" s="9">
        <v>1</v>
      </c>
      <c r="D351" s="18">
        <v>1</v>
      </c>
      <c r="E351" s="18">
        <v>22</v>
      </c>
      <c r="F351" s="18">
        <f t="shared" si="35"/>
        <v>22</v>
      </c>
      <c r="G351" s="18">
        <v>3.12</v>
      </c>
      <c r="H351" s="18">
        <f t="shared" si="36"/>
        <v>3.12</v>
      </c>
      <c r="I351" s="18">
        <v>6.44</v>
      </c>
      <c r="J351" s="18">
        <f t="shared" si="37"/>
        <v>6.44</v>
      </c>
      <c r="K351" s="18">
        <v>13</v>
      </c>
      <c r="L351" s="18">
        <f t="shared" si="41"/>
        <v>13</v>
      </c>
      <c r="M351" s="18">
        <v>23.21</v>
      </c>
      <c r="N351" s="18">
        <f t="shared" si="38"/>
        <v>23.21</v>
      </c>
      <c r="O351" s="37">
        <f t="shared" si="39"/>
        <v>3.12</v>
      </c>
      <c r="P351" s="35">
        <f t="shared" si="40"/>
        <v>3.12</v>
      </c>
    </row>
    <row r="352" spans="1:16" x14ac:dyDescent="0.2">
      <c r="A352" s="26" t="s">
        <v>238</v>
      </c>
      <c r="B352" s="9" t="s">
        <v>420</v>
      </c>
      <c r="C352" s="9">
        <v>1</v>
      </c>
      <c r="D352" s="18">
        <v>1</v>
      </c>
      <c r="E352" s="18">
        <v>105</v>
      </c>
      <c r="F352" s="18">
        <f t="shared" si="35"/>
        <v>105</v>
      </c>
      <c r="G352" s="18">
        <v>3.39</v>
      </c>
      <c r="H352" s="18">
        <f t="shared" si="36"/>
        <v>3.39</v>
      </c>
      <c r="I352" s="18">
        <v>6.72</v>
      </c>
      <c r="J352" s="18">
        <f t="shared" si="37"/>
        <v>6.72</v>
      </c>
      <c r="K352" s="18">
        <v>7.2</v>
      </c>
      <c r="L352" s="18">
        <f t="shared" si="41"/>
        <v>7.2</v>
      </c>
      <c r="M352" s="18">
        <v>27.76</v>
      </c>
      <c r="N352" s="18">
        <f t="shared" si="38"/>
        <v>27.76</v>
      </c>
      <c r="O352" s="37">
        <f t="shared" si="39"/>
        <v>3.39</v>
      </c>
      <c r="P352" s="35">
        <f t="shared" si="40"/>
        <v>3.39</v>
      </c>
    </row>
    <row r="353" spans="1:16" ht="25.5" x14ac:dyDescent="0.2">
      <c r="A353" s="25" t="s">
        <v>239</v>
      </c>
      <c r="B353" s="9" t="s">
        <v>420</v>
      </c>
      <c r="C353" s="9">
        <v>1</v>
      </c>
      <c r="D353" s="18">
        <v>2</v>
      </c>
      <c r="E353" s="18"/>
      <c r="F353" s="18"/>
      <c r="G353" s="18">
        <v>8.82</v>
      </c>
      <c r="H353" s="18">
        <f t="shared" si="36"/>
        <v>17.64</v>
      </c>
      <c r="I353" s="18">
        <v>12.6</v>
      </c>
      <c r="J353" s="18">
        <f t="shared" si="37"/>
        <v>25.2</v>
      </c>
      <c r="K353" s="18">
        <v>3.86</v>
      </c>
      <c r="L353" s="18">
        <f t="shared" si="41"/>
        <v>7.72</v>
      </c>
      <c r="M353" s="18">
        <v>13.24</v>
      </c>
      <c r="N353" s="18">
        <f t="shared" si="38"/>
        <v>26.48</v>
      </c>
      <c r="O353" s="37">
        <f t="shared" si="39"/>
        <v>3.86</v>
      </c>
      <c r="P353" s="35">
        <f t="shared" si="40"/>
        <v>7.72</v>
      </c>
    </row>
    <row r="354" spans="1:16" ht="25.5" x14ac:dyDescent="0.2">
      <c r="A354" s="25" t="s">
        <v>240</v>
      </c>
      <c r="B354" s="9" t="s">
        <v>447</v>
      </c>
      <c r="C354" s="9">
        <v>10</v>
      </c>
      <c r="D354" s="18">
        <v>5</v>
      </c>
      <c r="E354" s="18">
        <v>11</v>
      </c>
      <c r="F354" s="18">
        <f t="shared" si="35"/>
        <v>550</v>
      </c>
      <c r="G354" s="18">
        <v>0.95</v>
      </c>
      <c r="H354" s="18">
        <f t="shared" si="36"/>
        <v>47.5</v>
      </c>
      <c r="I354" s="18">
        <v>5.46</v>
      </c>
      <c r="J354" s="18">
        <f t="shared" si="37"/>
        <v>273</v>
      </c>
      <c r="K354" s="18">
        <v>1.75</v>
      </c>
      <c r="L354" s="18">
        <f t="shared" si="41"/>
        <v>87.5</v>
      </c>
      <c r="M354" s="18">
        <v>1.1300000000000001</v>
      </c>
      <c r="N354" s="18">
        <f t="shared" si="38"/>
        <v>56.5</v>
      </c>
      <c r="O354" s="37">
        <f t="shared" si="39"/>
        <v>0.95</v>
      </c>
      <c r="P354" s="35">
        <f t="shared" si="40"/>
        <v>47.5</v>
      </c>
    </row>
    <row r="355" spans="1:16" x14ac:dyDescent="0.2">
      <c r="A355" s="25" t="s">
        <v>241</v>
      </c>
      <c r="B355" s="9" t="s">
        <v>420</v>
      </c>
      <c r="C355" s="9">
        <v>1</v>
      </c>
      <c r="D355" s="18">
        <v>18</v>
      </c>
      <c r="E355" s="18"/>
      <c r="F355" s="18"/>
      <c r="G355" s="18">
        <v>7.09</v>
      </c>
      <c r="H355" s="18">
        <f t="shared" si="36"/>
        <v>127.62</v>
      </c>
      <c r="I355" s="18">
        <v>5.6</v>
      </c>
      <c r="J355" s="18">
        <f t="shared" si="37"/>
        <v>100.8</v>
      </c>
      <c r="K355" s="18">
        <v>2.85</v>
      </c>
      <c r="L355" s="18">
        <f t="shared" si="41"/>
        <v>51.300000000000004</v>
      </c>
      <c r="M355" s="18">
        <v>3.35</v>
      </c>
      <c r="N355" s="18">
        <f t="shared" si="38"/>
        <v>60.300000000000004</v>
      </c>
      <c r="O355" s="37">
        <f t="shared" si="39"/>
        <v>2.85</v>
      </c>
      <c r="P355" s="35">
        <f t="shared" si="40"/>
        <v>51.300000000000004</v>
      </c>
    </row>
    <row r="356" spans="1:16" x14ac:dyDescent="0.2">
      <c r="A356" s="25" t="s">
        <v>242</v>
      </c>
      <c r="B356" s="9" t="s">
        <v>420</v>
      </c>
      <c r="C356" s="11">
        <v>5</v>
      </c>
      <c r="D356" s="18">
        <v>1</v>
      </c>
      <c r="E356" s="18">
        <v>3</v>
      </c>
      <c r="F356" s="18">
        <f t="shared" si="35"/>
        <v>15</v>
      </c>
      <c r="G356" s="18">
        <v>3.34</v>
      </c>
      <c r="H356" s="18">
        <f t="shared" si="36"/>
        <v>16.7</v>
      </c>
      <c r="I356" s="18">
        <v>2.8</v>
      </c>
      <c r="J356" s="18">
        <f t="shared" si="37"/>
        <v>14</v>
      </c>
      <c r="K356" s="18">
        <v>10.199999999999999</v>
      </c>
      <c r="L356" s="18">
        <f t="shared" si="41"/>
        <v>51</v>
      </c>
      <c r="M356" s="18">
        <v>2.56</v>
      </c>
      <c r="N356" s="18">
        <f t="shared" si="38"/>
        <v>12.8</v>
      </c>
      <c r="O356" s="37">
        <f t="shared" si="39"/>
        <v>2.56</v>
      </c>
      <c r="P356" s="35">
        <f t="shared" si="40"/>
        <v>12.8</v>
      </c>
    </row>
    <row r="357" spans="1:16" x14ac:dyDescent="0.2">
      <c r="A357" s="25" t="s">
        <v>243</v>
      </c>
      <c r="B357" s="9" t="s">
        <v>420</v>
      </c>
      <c r="C357" s="9">
        <v>1</v>
      </c>
      <c r="D357" s="18">
        <v>3</v>
      </c>
      <c r="E357" s="18"/>
      <c r="F357" s="18"/>
      <c r="G357" s="18">
        <v>3.96</v>
      </c>
      <c r="H357" s="18">
        <f t="shared" si="36"/>
        <v>11.879999999999999</v>
      </c>
      <c r="I357" s="18">
        <v>4.41</v>
      </c>
      <c r="J357" s="18">
        <f t="shared" si="37"/>
        <v>13.23</v>
      </c>
      <c r="K357" s="18"/>
      <c r="L357" s="18"/>
      <c r="M357" s="18">
        <v>4.0200000000000005</v>
      </c>
      <c r="N357" s="18">
        <f t="shared" si="38"/>
        <v>12.060000000000002</v>
      </c>
      <c r="O357" s="37">
        <f t="shared" si="39"/>
        <v>3.96</v>
      </c>
      <c r="P357" s="35">
        <f t="shared" si="40"/>
        <v>11.879999999999999</v>
      </c>
    </row>
    <row r="358" spans="1:16" x14ac:dyDescent="0.2">
      <c r="A358" s="25" t="s">
        <v>244</v>
      </c>
      <c r="B358" s="9" t="s">
        <v>420</v>
      </c>
      <c r="C358" s="9">
        <v>1</v>
      </c>
      <c r="D358" s="18">
        <v>4</v>
      </c>
      <c r="E358" s="18"/>
      <c r="F358" s="18"/>
      <c r="G358" s="18">
        <v>4.5999999999999996</v>
      </c>
      <c r="H358" s="18">
        <f t="shared" si="36"/>
        <v>18.399999999999999</v>
      </c>
      <c r="I358" s="18">
        <v>5.32</v>
      </c>
      <c r="J358" s="18">
        <f t="shared" si="37"/>
        <v>21.28</v>
      </c>
      <c r="K358" s="18"/>
      <c r="L358" s="18"/>
      <c r="M358" s="18">
        <v>4.82</v>
      </c>
      <c r="N358" s="18">
        <f t="shared" si="38"/>
        <v>19.28</v>
      </c>
      <c r="O358" s="37">
        <f t="shared" si="39"/>
        <v>4.5999999999999996</v>
      </c>
      <c r="P358" s="35">
        <f t="shared" si="40"/>
        <v>18.399999999999999</v>
      </c>
    </row>
    <row r="359" spans="1:16" x14ac:dyDescent="0.2">
      <c r="A359" s="25" t="s">
        <v>245</v>
      </c>
      <c r="B359" s="9" t="s">
        <v>420</v>
      </c>
      <c r="C359" s="9">
        <v>1</v>
      </c>
      <c r="D359" s="18">
        <v>5</v>
      </c>
      <c r="E359" s="18"/>
      <c r="F359" s="18"/>
      <c r="G359" s="18"/>
      <c r="H359" s="18"/>
      <c r="I359" s="18">
        <v>14</v>
      </c>
      <c r="J359" s="18">
        <f t="shared" si="37"/>
        <v>70</v>
      </c>
      <c r="K359" s="18">
        <v>14</v>
      </c>
      <c r="L359" s="18">
        <f t="shared" si="41"/>
        <v>70</v>
      </c>
      <c r="M359" s="18">
        <v>4.24</v>
      </c>
      <c r="N359" s="18">
        <f t="shared" si="38"/>
        <v>21.200000000000003</v>
      </c>
      <c r="O359" s="37">
        <f t="shared" si="39"/>
        <v>4.24</v>
      </c>
      <c r="P359" s="35">
        <f t="shared" si="40"/>
        <v>21.200000000000003</v>
      </c>
    </row>
    <row r="360" spans="1:16" x14ac:dyDescent="0.2">
      <c r="A360" s="25" t="s">
        <v>246</v>
      </c>
      <c r="B360" s="9" t="s">
        <v>420</v>
      </c>
      <c r="C360" s="9">
        <v>100</v>
      </c>
      <c r="D360" s="18">
        <v>3</v>
      </c>
      <c r="E360" s="18">
        <v>0.9</v>
      </c>
      <c r="F360" s="18">
        <f t="shared" si="35"/>
        <v>270</v>
      </c>
      <c r="G360" s="18">
        <v>0.34</v>
      </c>
      <c r="H360" s="18">
        <f t="shared" si="36"/>
        <v>102</v>
      </c>
      <c r="I360" s="18">
        <v>0.20300000000000001</v>
      </c>
      <c r="J360" s="18">
        <f t="shared" si="37"/>
        <v>60.9</v>
      </c>
      <c r="K360" s="18">
        <v>0.35</v>
      </c>
      <c r="L360" s="18">
        <f t="shared" si="41"/>
        <v>104.99999999999999</v>
      </c>
      <c r="M360" s="18">
        <v>2.4700000000000002</v>
      </c>
      <c r="N360" s="18">
        <f t="shared" si="38"/>
        <v>741</v>
      </c>
      <c r="O360" s="37">
        <f t="shared" si="39"/>
        <v>0.20300000000000001</v>
      </c>
      <c r="P360" s="35">
        <f t="shared" si="40"/>
        <v>60.900000000000006</v>
      </c>
    </row>
    <row r="361" spans="1:16" x14ac:dyDescent="0.2">
      <c r="A361" s="25" t="s">
        <v>247</v>
      </c>
      <c r="B361" s="9" t="s">
        <v>420</v>
      </c>
      <c r="C361" s="9">
        <v>5</v>
      </c>
      <c r="D361" s="18">
        <v>1</v>
      </c>
      <c r="E361" s="18"/>
      <c r="F361" s="18"/>
      <c r="G361" s="18">
        <v>2.95</v>
      </c>
      <c r="H361" s="18">
        <f t="shared" si="36"/>
        <v>14.75</v>
      </c>
      <c r="I361" s="18">
        <v>16.8</v>
      </c>
      <c r="J361" s="18">
        <f t="shared" si="37"/>
        <v>84</v>
      </c>
      <c r="K361" s="18">
        <v>7</v>
      </c>
      <c r="L361" s="18">
        <f t="shared" si="41"/>
        <v>35</v>
      </c>
      <c r="M361" s="18">
        <v>9.1300000000000008</v>
      </c>
      <c r="N361" s="18">
        <f t="shared" si="38"/>
        <v>45.650000000000006</v>
      </c>
      <c r="O361" s="37">
        <f t="shared" si="39"/>
        <v>2.95</v>
      </c>
      <c r="P361" s="35">
        <f t="shared" si="40"/>
        <v>14.75</v>
      </c>
    </row>
    <row r="362" spans="1:16" x14ac:dyDescent="0.2">
      <c r="A362" s="25" t="s">
        <v>248</v>
      </c>
      <c r="B362" s="9" t="s">
        <v>420</v>
      </c>
      <c r="C362" s="9">
        <v>1</v>
      </c>
      <c r="D362" s="18">
        <v>2</v>
      </c>
      <c r="E362" s="18">
        <v>8</v>
      </c>
      <c r="F362" s="18">
        <f t="shared" si="35"/>
        <v>16</v>
      </c>
      <c r="G362" s="18">
        <v>2.2400000000000002</v>
      </c>
      <c r="H362" s="18">
        <f t="shared" si="36"/>
        <v>4.4800000000000004</v>
      </c>
      <c r="I362" s="18">
        <v>2.8</v>
      </c>
      <c r="J362" s="18">
        <f t="shared" si="37"/>
        <v>5.6</v>
      </c>
      <c r="K362" s="18"/>
      <c r="L362" s="18"/>
      <c r="M362" s="18">
        <v>2.52</v>
      </c>
      <c r="N362" s="18">
        <f t="shared" si="38"/>
        <v>5.04</v>
      </c>
      <c r="O362" s="37">
        <f t="shared" si="39"/>
        <v>2.2400000000000002</v>
      </c>
      <c r="P362" s="35">
        <f t="shared" si="40"/>
        <v>4.4800000000000004</v>
      </c>
    </row>
    <row r="363" spans="1:16" x14ac:dyDescent="0.2">
      <c r="A363" s="25" t="s">
        <v>249</v>
      </c>
      <c r="B363" s="9" t="s">
        <v>420</v>
      </c>
      <c r="C363" s="9">
        <v>1</v>
      </c>
      <c r="D363" s="18">
        <v>2</v>
      </c>
      <c r="E363" s="18"/>
      <c r="F363" s="18"/>
      <c r="G363" s="18">
        <v>224.2</v>
      </c>
      <c r="H363" s="18">
        <f t="shared" si="36"/>
        <v>448.4</v>
      </c>
      <c r="I363" s="18"/>
      <c r="J363" s="18"/>
      <c r="K363" s="18"/>
      <c r="L363" s="18"/>
      <c r="M363" s="18">
        <v>13.4</v>
      </c>
      <c r="N363" s="18">
        <f t="shared" si="38"/>
        <v>26.8</v>
      </c>
      <c r="O363" s="37">
        <f t="shared" si="39"/>
        <v>13.4</v>
      </c>
      <c r="P363" s="35">
        <f t="shared" si="40"/>
        <v>26.8</v>
      </c>
    </row>
    <row r="364" spans="1:16" x14ac:dyDescent="0.2">
      <c r="A364" s="25" t="s">
        <v>250</v>
      </c>
      <c r="B364" s="9" t="s">
        <v>420</v>
      </c>
      <c r="C364" s="9">
        <v>200</v>
      </c>
      <c r="D364" s="18">
        <v>1</v>
      </c>
      <c r="E364" s="18">
        <v>0.25</v>
      </c>
      <c r="F364" s="18">
        <f t="shared" si="35"/>
        <v>50</v>
      </c>
      <c r="G364" s="18">
        <v>0.54</v>
      </c>
      <c r="H364" s="18">
        <f t="shared" si="36"/>
        <v>108</v>
      </c>
      <c r="I364" s="18">
        <v>0.22399999999999998</v>
      </c>
      <c r="J364" s="18">
        <f t="shared" si="37"/>
        <v>44.8</v>
      </c>
      <c r="K364" s="18">
        <v>0.42</v>
      </c>
      <c r="L364" s="18">
        <f t="shared" si="41"/>
        <v>84</v>
      </c>
      <c r="M364" s="18">
        <v>0.31</v>
      </c>
      <c r="N364" s="18">
        <f t="shared" si="38"/>
        <v>62</v>
      </c>
      <c r="O364" s="37">
        <f t="shared" si="39"/>
        <v>0.22399999999999998</v>
      </c>
      <c r="P364" s="35">
        <f t="shared" si="40"/>
        <v>44.8</v>
      </c>
    </row>
    <row r="365" spans="1:16" x14ac:dyDescent="0.2">
      <c r="A365" s="28" t="s">
        <v>251</v>
      </c>
      <c r="B365" s="11" t="s">
        <v>448</v>
      </c>
      <c r="C365" s="11">
        <v>10</v>
      </c>
      <c r="D365" s="18">
        <v>1</v>
      </c>
      <c r="E365" s="18">
        <v>20</v>
      </c>
      <c r="F365" s="18">
        <f t="shared" si="35"/>
        <v>200</v>
      </c>
      <c r="G365" s="18">
        <v>0.08</v>
      </c>
      <c r="H365" s="18">
        <f t="shared" si="36"/>
        <v>0.8</v>
      </c>
      <c r="I365" s="18">
        <v>5.04</v>
      </c>
      <c r="J365" s="18">
        <f t="shared" si="37"/>
        <v>50.4</v>
      </c>
      <c r="K365" s="18"/>
      <c r="L365" s="18"/>
      <c r="M365" s="18">
        <v>4.76</v>
      </c>
      <c r="N365" s="18">
        <f t="shared" si="38"/>
        <v>47.599999999999994</v>
      </c>
      <c r="O365" s="37">
        <f t="shared" si="39"/>
        <v>0.08</v>
      </c>
      <c r="P365" s="35">
        <f t="shared" si="40"/>
        <v>0.8</v>
      </c>
    </row>
    <row r="366" spans="1:16" x14ac:dyDescent="0.2">
      <c r="A366" s="25" t="s">
        <v>252</v>
      </c>
      <c r="B366" s="9" t="s">
        <v>420</v>
      </c>
      <c r="C366" s="9">
        <v>200</v>
      </c>
      <c r="D366" s="18">
        <v>3</v>
      </c>
      <c r="E366" s="18">
        <v>0.2</v>
      </c>
      <c r="F366" s="18">
        <f t="shared" si="35"/>
        <v>120.00000000000001</v>
      </c>
      <c r="G366" s="18">
        <v>0.32</v>
      </c>
      <c r="H366" s="18">
        <f t="shared" si="36"/>
        <v>192</v>
      </c>
      <c r="I366" s="18">
        <v>0.33600000000000002</v>
      </c>
      <c r="J366" s="18">
        <f t="shared" si="37"/>
        <v>201.6</v>
      </c>
      <c r="K366" s="18">
        <v>0.25</v>
      </c>
      <c r="L366" s="18">
        <f t="shared" si="41"/>
        <v>150</v>
      </c>
      <c r="M366" s="18">
        <v>0.16</v>
      </c>
      <c r="N366" s="18">
        <f t="shared" si="38"/>
        <v>96</v>
      </c>
      <c r="O366" s="37">
        <f t="shared" si="39"/>
        <v>0.16</v>
      </c>
      <c r="P366" s="35">
        <f t="shared" si="40"/>
        <v>96</v>
      </c>
    </row>
    <row r="367" spans="1:16" ht="25.5" x14ac:dyDescent="0.2">
      <c r="A367" s="26" t="s">
        <v>253</v>
      </c>
      <c r="B367" s="9" t="s">
        <v>420</v>
      </c>
      <c r="C367" s="9">
        <v>10</v>
      </c>
      <c r="D367" s="18">
        <v>1</v>
      </c>
      <c r="E367" s="18">
        <v>11</v>
      </c>
      <c r="F367" s="18">
        <f t="shared" si="35"/>
        <v>110</v>
      </c>
      <c r="G367" s="18">
        <v>6.13</v>
      </c>
      <c r="H367" s="18">
        <f t="shared" si="36"/>
        <v>61.3</v>
      </c>
      <c r="I367" s="18">
        <v>38.08</v>
      </c>
      <c r="J367" s="18">
        <f t="shared" si="37"/>
        <v>380.79999999999995</v>
      </c>
      <c r="K367" s="18">
        <v>1.29</v>
      </c>
      <c r="L367" s="18">
        <f t="shared" si="41"/>
        <v>12.9</v>
      </c>
      <c r="M367" s="18">
        <v>1.77</v>
      </c>
      <c r="N367" s="18">
        <f t="shared" si="38"/>
        <v>17.7</v>
      </c>
      <c r="O367" s="37">
        <f t="shared" si="39"/>
        <v>1.29</v>
      </c>
      <c r="P367" s="35">
        <f t="shared" si="40"/>
        <v>12.9</v>
      </c>
    </row>
    <row r="368" spans="1:16" ht="25.5" x14ac:dyDescent="0.2">
      <c r="A368" s="30" t="s">
        <v>254</v>
      </c>
      <c r="B368" s="9" t="s">
        <v>420</v>
      </c>
      <c r="C368" s="9">
        <v>10</v>
      </c>
      <c r="D368" s="18">
        <v>1</v>
      </c>
      <c r="E368" s="18">
        <v>27.2</v>
      </c>
      <c r="F368" s="18">
        <f t="shared" si="35"/>
        <v>272</v>
      </c>
      <c r="G368" s="18">
        <v>12.79</v>
      </c>
      <c r="H368" s="18">
        <f t="shared" si="36"/>
        <v>127.89999999999999</v>
      </c>
      <c r="I368" s="18">
        <v>13.719999999999999</v>
      </c>
      <c r="J368" s="18">
        <f t="shared" si="37"/>
        <v>137.19999999999999</v>
      </c>
      <c r="K368" s="18">
        <v>1.8</v>
      </c>
      <c r="L368" s="18">
        <f t="shared" si="41"/>
        <v>18</v>
      </c>
      <c r="M368" s="18">
        <v>3.34</v>
      </c>
      <c r="N368" s="18">
        <f t="shared" si="38"/>
        <v>33.4</v>
      </c>
      <c r="O368" s="37">
        <f t="shared" si="39"/>
        <v>1.8</v>
      </c>
      <c r="P368" s="35">
        <f t="shared" si="40"/>
        <v>18</v>
      </c>
    </row>
    <row r="369" spans="1:16" ht="25.5" x14ac:dyDescent="0.2">
      <c r="A369" s="25" t="s">
        <v>255</v>
      </c>
      <c r="B369" s="9" t="s">
        <v>420</v>
      </c>
      <c r="C369" s="9">
        <v>50</v>
      </c>
      <c r="D369" s="18">
        <v>40</v>
      </c>
      <c r="E369" s="18"/>
      <c r="F369" s="18"/>
      <c r="G369" s="18">
        <v>1.43</v>
      </c>
      <c r="H369" s="18">
        <f t="shared" si="36"/>
        <v>2860</v>
      </c>
      <c r="I369" s="18">
        <v>1.7919999999999998</v>
      </c>
      <c r="J369" s="18">
        <f t="shared" si="37"/>
        <v>3583.9999999999995</v>
      </c>
      <c r="K369" s="18">
        <v>1.26</v>
      </c>
      <c r="L369" s="18">
        <f t="shared" si="41"/>
        <v>2520</v>
      </c>
      <c r="M369" s="18"/>
      <c r="N369" s="18"/>
      <c r="O369" s="37">
        <f t="shared" si="39"/>
        <v>1.26</v>
      </c>
      <c r="P369" s="35">
        <f t="shared" si="40"/>
        <v>2520</v>
      </c>
    </row>
    <row r="370" spans="1:16" x14ac:dyDescent="0.2">
      <c r="A370" s="26" t="s">
        <v>256</v>
      </c>
      <c r="B370" s="9" t="s">
        <v>420</v>
      </c>
      <c r="C370" s="9">
        <v>1</v>
      </c>
      <c r="D370" s="18">
        <v>6</v>
      </c>
      <c r="E370" s="18">
        <v>3</v>
      </c>
      <c r="F370" s="18">
        <f t="shared" si="35"/>
        <v>18</v>
      </c>
      <c r="G370" s="18">
        <v>2.09</v>
      </c>
      <c r="H370" s="18">
        <f t="shared" si="36"/>
        <v>12.54</v>
      </c>
      <c r="I370" s="18"/>
      <c r="J370" s="18"/>
      <c r="K370" s="18">
        <v>2.8</v>
      </c>
      <c r="L370" s="18">
        <f t="shared" si="41"/>
        <v>16.799999999999997</v>
      </c>
      <c r="M370" s="18">
        <v>7.25</v>
      </c>
      <c r="N370" s="18">
        <f t="shared" si="38"/>
        <v>43.5</v>
      </c>
      <c r="O370" s="37">
        <f t="shared" si="39"/>
        <v>2.09</v>
      </c>
      <c r="P370" s="35">
        <f t="shared" si="40"/>
        <v>12.54</v>
      </c>
    </row>
    <row r="371" spans="1:16" x14ac:dyDescent="0.2">
      <c r="A371" s="26" t="s">
        <v>257</v>
      </c>
      <c r="B371" s="9" t="s">
        <v>420</v>
      </c>
      <c r="C371" s="11">
        <v>300</v>
      </c>
      <c r="D371" s="18">
        <v>1</v>
      </c>
      <c r="E371" s="18"/>
      <c r="F371" s="18"/>
      <c r="G371" s="18">
        <v>0.06</v>
      </c>
      <c r="H371" s="18">
        <f t="shared" si="36"/>
        <v>18</v>
      </c>
      <c r="I371" s="18">
        <v>9.799999999999999E-2</v>
      </c>
      <c r="J371" s="18">
        <f t="shared" si="37"/>
        <v>29.4</v>
      </c>
      <c r="K371" s="18"/>
      <c r="L371" s="18"/>
      <c r="M371" s="18">
        <v>0.09</v>
      </c>
      <c r="N371" s="18">
        <f t="shared" si="38"/>
        <v>27</v>
      </c>
      <c r="O371" s="37">
        <f t="shared" si="39"/>
        <v>0.06</v>
      </c>
      <c r="P371" s="35">
        <f t="shared" si="40"/>
        <v>18</v>
      </c>
    </row>
    <row r="372" spans="1:16" ht="25.5" x14ac:dyDescent="0.2">
      <c r="A372" s="26" t="s">
        <v>258</v>
      </c>
      <c r="B372" s="9" t="s">
        <v>420</v>
      </c>
      <c r="C372" s="9">
        <v>1</v>
      </c>
      <c r="D372" s="18">
        <v>5</v>
      </c>
      <c r="E372" s="18">
        <v>14</v>
      </c>
      <c r="F372" s="18">
        <f t="shared" si="35"/>
        <v>70</v>
      </c>
      <c r="G372" s="18">
        <v>1.22</v>
      </c>
      <c r="H372" s="18">
        <f t="shared" si="36"/>
        <v>6.1</v>
      </c>
      <c r="I372" s="18">
        <v>3.08</v>
      </c>
      <c r="J372" s="18">
        <f t="shared" si="37"/>
        <v>15.4</v>
      </c>
      <c r="K372" s="18">
        <v>5</v>
      </c>
      <c r="L372" s="18">
        <f t="shared" si="41"/>
        <v>25</v>
      </c>
      <c r="M372" s="18">
        <v>2.77</v>
      </c>
      <c r="N372" s="18">
        <f t="shared" si="38"/>
        <v>13.85</v>
      </c>
      <c r="O372" s="37">
        <f t="shared" si="39"/>
        <v>1.22</v>
      </c>
      <c r="P372" s="35">
        <f t="shared" si="40"/>
        <v>6.1</v>
      </c>
    </row>
    <row r="373" spans="1:16" ht="25.5" x14ac:dyDescent="0.2">
      <c r="A373" s="26" t="s">
        <v>259</v>
      </c>
      <c r="B373" s="9" t="s">
        <v>420</v>
      </c>
      <c r="C373" s="9">
        <v>1</v>
      </c>
      <c r="D373" s="18">
        <v>5</v>
      </c>
      <c r="E373" s="18"/>
      <c r="F373" s="18"/>
      <c r="G373" s="18">
        <v>1.55</v>
      </c>
      <c r="H373" s="18">
        <f t="shared" si="36"/>
        <v>7.75</v>
      </c>
      <c r="I373" s="18">
        <v>4.76</v>
      </c>
      <c r="J373" s="18">
        <f t="shared" si="37"/>
        <v>23.799999999999997</v>
      </c>
      <c r="K373" s="18">
        <v>8.8000000000000007</v>
      </c>
      <c r="L373" s="18">
        <f t="shared" si="41"/>
        <v>44</v>
      </c>
      <c r="M373" s="18">
        <v>3.84</v>
      </c>
      <c r="N373" s="18">
        <f t="shared" si="38"/>
        <v>19.2</v>
      </c>
      <c r="O373" s="37">
        <f t="shared" si="39"/>
        <v>1.55</v>
      </c>
      <c r="P373" s="35">
        <f t="shared" si="40"/>
        <v>7.75</v>
      </c>
    </row>
    <row r="374" spans="1:16" ht="25.5" x14ac:dyDescent="0.2">
      <c r="A374" s="25" t="s">
        <v>260</v>
      </c>
      <c r="B374" s="9" t="s">
        <v>420</v>
      </c>
      <c r="C374" s="9">
        <v>1</v>
      </c>
      <c r="D374" s="18">
        <v>1</v>
      </c>
      <c r="E374" s="18">
        <v>10.3</v>
      </c>
      <c r="F374" s="18">
        <f t="shared" si="35"/>
        <v>10.3</v>
      </c>
      <c r="G374" s="18">
        <v>1.91</v>
      </c>
      <c r="H374" s="18">
        <f t="shared" si="36"/>
        <v>1.91</v>
      </c>
      <c r="I374" s="18">
        <v>3.64</v>
      </c>
      <c r="J374" s="18">
        <f t="shared" si="37"/>
        <v>3.64</v>
      </c>
      <c r="K374" s="18">
        <v>13</v>
      </c>
      <c r="L374" s="18">
        <f t="shared" si="41"/>
        <v>13</v>
      </c>
      <c r="M374" s="18">
        <v>3.34</v>
      </c>
      <c r="N374" s="18">
        <f t="shared" si="38"/>
        <v>3.34</v>
      </c>
      <c r="O374" s="37">
        <f t="shared" si="39"/>
        <v>1.91</v>
      </c>
      <c r="P374" s="35">
        <f t="shared" si="40"/>
        <v>1.91</v>
      </c>
    </row>
    <row r="375" spans="1:16" x14ac:dyDescent="0.2">
      <c r="A375" s="25" t="s">
        <v>261</v>
      </c>
      <c r="B375" s="9" t="s">
        <v>420</v>
      </c>
      <c r="C375" s="9">
        <v>1</v>
      </c>
      <c r="D375" s="18">
        <v>1</v>
      </c>
      <c r="E375" s="18">
        <v>10.7</v>
      </c>
      <c r="F375" s="18">
        <f t="shared" si="35"/>
        <v>10.7</v>
      </c>
      <c r="G375" s="18">
        <v>1.68</v>
      </c>
      <c r="H375" s="18">
        <f t="shared" si="36"/>
        <v>1.68</v>
      </c>
      <c r="I375" s="18">
        <v>3.36</v>
      </c>
      <c r="J375" s="18">
        <f t="shared" si="37"/>
        <v>3.36</v>
      </c>
      <c r="K375" s="18">
        <v>7.59</v>
      </c>
      <c r="L375" s="18">
        <f t="shared" si="41"/>
        <v>7.59</v>
      </c>
      <c r="M375" s="18">
        <v>3.02</v>
      </c>
      <c r="N375" s="18">
        <f t="shared" si="38"/>
        <v>3.02</v>
      </c>
      <c r="O375" s="37">
        <f t="shared" si="39"/>
        <v>1.68</v>
      </c>
      <c r="P375" s="35">
        <f t="shared" si="40"/>
        <v>1.68</v>
      </c>
    </row>
    <row r="376" spans="1:16" x14ac:dyDescent="0.2">
      <c r="A376" s="25" t="s">
        <v>262</v>
      </c>
      <c r="B376" s="9" t="s">
        <v>425</v>
      </c>
      <c r="C376" s="9">
        <v>10</v>
      </c>
      <c r="D376" s="18">
        <v>4</v>
      </c>
      <c r="E376" s="18">
        <v>10.6</v>
      </c>
      <c r="F376" s="18">
        <f t="shared" si="35"/>
        <v>424</v>
      </c>
      <c r="G376" s="18">
        <v>1.63</v>
      </c>
      <c r="H376" s="18">
        <f t="shared" si="36"/>
        <v>65.199999999999989</v>
      </c>
      <c r="I376" s="18">
        <v>3.78</v>
      </c>
      <c r="J376" s="18">
        <f t="shared" si="37"/>
        <v>151.19999999999999</v>
      </c>
      <c r="K376" s="18">
        <v>6.8</v>
      </c>
      <c r="L376" s="18">
        <f t="shared" si="41"/>
        <v>272</v>
      </c>
      <c r="M376" s="18">
        <v>2.77</v>
      </c>
      <c r="N376" s="18">
        <f t="shared" si="38"/>
        <v>110.8</v>
      </c>
      <c r="O376" s="37">
        <f t="shared" si="39"/>
        <v>1.63</v>
      </c>
      <c r="P376" s="35">
        <f t="shared" si="40"/>
        <v>65.199999999999989</v>
      </c>
    </row>
    <row r="377" spans="1:16" x14ac:dyDescent="0.2">
      <c r="A377" s="25" t="s">
        <v>263</v>
      </c>
      <c r="B377" s="9" t="s">
        <v>449</v>
      </c>
      <c r="C377" s="9">
        <v>5</v>
      </c>
      <c r="D377" s="18">
        <v>1</v>
      </c>
      <c r="E377" s="18"/>
      <c r="F377" s="18"/>
      <c r="G377" s="18">
        <v>53.23</v>
      </c>
      <c r="H377" s="18">
        <f t="shared" si="36"/>
        <v>266.14999999999998</v>
      </c>
      <c r="I377" s="18">
        <v>114.8</v>
      </c>
      <c r="J377" s="18">
        <f t="shared" si="37"/>
        <v>574</v>
      </c>
      <c r="K377" s="18">
        <v>90</v>
      </c>
      <c r="L377" s="18">
        <f t="shared" si="41"/>
        <v>450</v>
      </c>
      <c r="M377" s="18">
        <v>52.09</v>
      </c>
      <c r="N377" s="18">
        <f t="shared" si="38"/>
        <v>260.45000000000005</v>
      </c>
      <c r="O377" s="37">
        <f t="shared" si="39"/>
        <v>52.09</v>
      </c>
      <c r="P377" s="35">
        <f t="shared" si="40"/>
        <v>260.45000000000005</v>
      </c>
    </row>
    <row r="378" spans="1:16" x14ac:dyDescent="0.2">
      <c r="A378" s="25" t="s">
        <v>264</v>
      </c>
      <c r="B378" s="9" t="s">
        <v>449</v>
      </c>
      <c r="C378" s="9">
        <v>5</v>
      </c>
      <c r="D378" s="18">
        <v>1</v>
      </c>
      <c r="E378" s="18"/>
      <c r="F378" s="18"/>
      <c r="G378" s="18">
        <v>53.23</v>
      </c>
      <c r="H378" s="18">
        <f t="shared" si="36"/>
        <v>266.14999999999998</v>
      </c>
      <c r="I378" s="18">
        <v>114.8</v>
      </c>
      <c r="J378" s="18">
        <f t="shared" si="37"/>
        <v>574</v>
      </c>
      <c r="K378" s="18">
        <v>90</v>
      </c>
      <c r="L378" s="18">
        <f t="shared" si="41"/>
        <v>450</v>
      </c>
      <c r="M378" s="18">
        <v>52.09</v>
      </c>
      <c r="N378" s="18">
        <f t="shared" si="38"/>
        <v>260.45000000000005</v>
      </c>
      <c r="O378" s="37">
        <f t="shared" si="39"/>
        <v>52.09</v>
      </c>
      <c r="P378" s="35">
        <f t="shared" si="40"/>
        <v>260.45000000000005</v>
      </c>
    </row>
    <row r="379" spans="1:16" ht="25.5" x14ac:dyDescent="0.2">
      <c r="A379" s="25" t="s">
        <v>265</v>
      </c>
      <c r="B379" s="9" t="s">
        <v>420</v>
      </c>
      <c r="C379" s="9">
        <v>1</v>
      </c>
      <c r="D379" s="18">
        <v>5</v>
      </c>
      <c r="E379" s="18">
        <v>10.5</v>
      </c>
      <c r="F379" s="18">
        <f t="shared" si="35"/>
        <v>52.5</v>
      </c>
      <c r="G379" s="18">
        <v>2.97</v>
      </c>
      <c r="H379" s="18">
        <f t="shared" si="36"/>
        <v>14.850000000000001</v>
      </c>
      <c r="I379" s="18">
        <v>12.46</v>
      </c>
      <c r="J379" s="18">
        <f t="shared" si="37"/>
        <v>62.300000000000004</v>
      </c>
      <c r="K379" s="18">
        <v>3.92</v>
      </c>
      <c r="L379" s="18">
        <f t="shared" si="41"/>
        <v>19.600000000000001</v>
      </c>
      <c r="M379" s="18">
        <v>4.92</v>
      </c>
      <c r="N379" s="18">
        <f t="shared" si="38"/>
        <v>24.6</v>
      </c>
      <c r="O379" s="37">
        <f t="shared" si="39"/>
        <v>2.97</v>
      </c>
      <c r="P379" s="35">
        <f t="shared" si="40"/>
        <v>14.850000000000001</v>
      </c>
    </row>
    <row r="380" spans="1:16" ht="25.5" x14ac:dyDescent="0.2">
      <c r="A380" s="25" t="s">
        <v>266</v>
      </c>
      <c r="B380" s="9" t="s">
        <v>425</v>
      </c>
      <c r="C380" s="9">
        <v>10</v>
      </c>
      <c r="D380" s="18">
        <v>1</v>
      </c>
      <c r="E380" s="18"/>
      <c r="F380" s="18"/>
      <c r="G380" s="18">
        <v>1.88</v>
      </c>
      <c r="H380" s="18">
        <f t="shared" si="36"/>
        <v>18.799999999999997</v>
      </c>
      <c r="I380" s="18">
        <v>1.6800000000000002</v>
      </c>
      <c r="J380" s="18">
        <f t="shared" si="37"/>
        <v>16.8</v>
      </c>
      <c r="K380" s="18">
        <v>0.87799999999999989</v>
      </c>
      <c r="L380" s="18">
        <f t="shared" si="41"/>
        <v>8.7799999999999994</v>
      </c>
      <c r="M380" s="18">
        <v>5.91</v>
      </c>
      <c r="N380" s="18">
        <f t="shared" si="38"/>
        <v>59.1</v>
      </c>
      <c r="O380" s="37">
        <f t="shared" si="39"/>
        <v>0.87799999999999989</v>
      </c>
      <c r="P380" s="35">
        <f t="shared" si="40"/>
        <v>8.7799999999999994</v>
      </c>
    </row>
    <row r="381" spans="1:16" ht="25.5" x14ac:dyDescent="0.2">
      <c r="A381" s="25" t="s">
        <v>267</v>
      </c>
      <c r="B381" s="9" t="s">
        <v>425</v>
      </c>
      <c r="C381" s="9">
        <v>300</v>
      </c>
      <c r="D381" s="18">
        <v>3</v>
      </c>
      <c r="E381" s="18">
        <v>0.45</v>
      </c>
      <c r="F381" s="18">
        <f t="shared" si="35"/>
        <v>405</v>
      </c>
      <c r="G381" s="18">
        <v>0.35</v>
      </c>
      <c r="H381" s="18">
        <f t="shared" si="36"/>
        <v>314.99999999999994</v>
      </c>
      <c r="I381" s="18">
        <v>1.1573333333333333</v>
      </c>
      <c r="J381" s="18">
        <f t="shared" si="37"/>
        <v>1041.5999999999999</v>
      </c>
      <c r="K381" s="18">
        <v>0.66499999999999992</v>
      </c>
      <c r="L381" s="18">
        <f t="shared" si="41"/>
        <v>598.49999999999989</v>
      </c>
      <c r="M381" s="18">
        <v>0.21</v>
      </c>
      <c r="N381" s="18">
        <f t="shared" si="38"/>
        <v>189</v>
      </c>
      <c r="O381" s="37">
        <f t="shared" si="39"/>
        <v>0.21</v>
      </c>
      <c r="P381" s="35">
        <f t="shared" si="40"/>
        <v>189</v>
      </c>
    </row>
    <row r="382" spans="1:16" ht="25.5" x14ac:dyDescent="0.2">
      <c r="A382" s="25" t="s">
        <v>268</v>
      </c>
      <c r="B382" s="9" t="s">
        <v>450</v>
      </c>
      <c r="C382" s="9">
        <v>1</v>
      </c>
      <c r="D382" s="18">
        <v>1</v>
      </c>
      <c r="E382" s="18"/>
      <c r="F382" s="18"/>
      <c r="G382" s="18">
        <v>42.37</v>
      </c>
      <c r="H382" s="18">
        <f t="shared" si="36"/>
        <v>42.37</v>
      </c>
      <c r="I382" s="18">
        <v>57.4</v>
      </c>
      <c r="J382" s="18">
        <f t="shared" si="37"/>
        <v>57.4</v>
      </c>
      <c r="K382" s="18">
        <v>75</v>
      </c>
      <c r="L382" s="18">
        <f t="shared" si="41"/>
        <v>75</v>
      </c>
      <c r="M382" s="18">
        <v>27.18</v>
      </c>
      <c r="N382" s="18">
        <f t="shared" si="38"/>
        <v>27.18</v>
      </c>
      <c r="O382" s="37">
        <f t="shared" si="39"/>
        <v>27.18</v>
      </c>
      <c r="P382" s="35">
        <f t="shared" si="40"/>
        <v>27.18</v>
      </c>
    </row>
    <row r="383" spans="1:16" x14ac:dyDescent="0.2">
      <c r="A383" s="25" t="s">
        <v>269</v>
      </c>
      <c r="B383" s="9" t="s">
        <v>420</v>
      </c>
      <c r="C383" s="9">
        <v>1000</v>
      </c>
      <c r="D383" s="18">
        <v>1</v>
      </c>
      <c r="E383" s="18"/>
      <c r="F383" s="18"/>
      <c r="G383" s="18"/>
      <c r="H383" s="18"/>
      <c r="I383" s="18">
        <v>0.59499999999999997</v>
      </c>
      <c r="J383" s="18">
        <f t="shared" si="37"/>
        <v>595</v>
      </c>
      <c r="K383" s="18">
        <v>1.9</v>
      </c>
      <c r="L383" s="18">
        <f t="shared" si="41"/>
        <v>1900</v>
      </c>
      <c r="M383" s="18">
        <v>0.21</v>
      </c>
      <c r="N383" s="18">
        <f t="shared" si="38"/>
        <v>210</v>
      </c>
      <c r="O383" s="37">
        <f t="shared" si="39"/>
        <v>0.21</v>
      </c>
      <c r="P383" s="35">
        <f t="shared" si="40"/>
        <v>210</v>
      </c>
    </row>
    <row r="384" spans="1:16" x14ac:dyDescent="0.2">
      <c r="A384" s="25" t="s">
        <v>270</v>
      </c>
      <c r="B384" s="9" t="s">
        <v>420</v>
      </c>
      <c r="C384" s="9">
        <v>100</v>
      </c>
      <c r="D384" s="18">
        <v>5</v>
      </c>
      <c r="E384" s="18"/>
      <c r="F384" s="18"/>
      <c r="G384" s="18">
        <v>0.18</v>
      </c>
      <c r="H384" s="18">
        <f t="shared" si="36"/>
        <v>89.999999999999986</v>
      </c>
      <c r="I384" s="18">
        <v>0.504</v>
      </c>
      <c r="J384" s="18">
        <f t="shared" si="37"/>
        <v>252</v>
      </c>
      <c r="K384" s="18"/>
      <c r="L384" s="18"/>
      <c r="M384" s="18">
        <v>7.0000000000000007E-2</v>
      </c>
      <c r="N384" s="18">
        <f t="shared" si="38"/>
        <v>35</v>
      </c>
      <c r="O384" s="37">
        <f t="shared" si="39"/>
        <v>7.0000000000000007E-2</v>
      </c>
      <c r="P384" s="35">
        <f t="shared" si="40"/>
        <v>35.000000000000007</v>
      </c>
    </row>
    <row r="385" spans="1:16" ht="25.5" x14ac:dyDescent="0.2">
      <c r="A385" s="26" t="s">
        <v>271</v>
      </c>
      <c r="B385" s="12" t="s">
        <v>420</v>
      </c>
      <c r="C385" s="12">
        <v>1</v>
      </c>
      <c r="D385" s="18">
        <v>8</v>
      </c>
      <c r="E385" s="18"/>
      <c r="F385" s="18"/>
      <c r="G385" s="18">
        <v>0.05</v>
      </c>
      <c r="H385" s="18">
        <f t="shared" ref="H385:H416" si="42">PRODUCT(G385,D385,C385)</f>
        <v>0.4</v>
      </c>
      <c r="I385" s="18">
        <v>10.5</v>
      </c>
      <c r="J385" s="18">
        <f t="shared" ref="J385:J416" si="43">PRODUCT(I385,D385,C385)</f>
        <v>84</v>
      </c>
      <c r="K385" s="18"/>
      <c r="L385" s="18"/>
      <c r="M385" s="18">
        <v>4.6900000000000004</v>
      </c>
      <c r="N385" s="18">
        <f t="shared" ref="N385:N414" si="44">PRODUCT(M385,D385,C385)</f>
        <v>37.520000000000003</v>
      </c>
      <c r="O385" s="37">
        <f t="shared" ref="O385:O416" si="45">MIN(E385:N385)</f>
        <v>0.05</v>
      </c>
      <c r="P385" s="35">
        <f t="shared" ref="P385:P416" si="46">PRODUCT(O385,C385,D385)</f>
        <v>0.4</v>
      </c>
    </row>
    <row r="386" spans="1:16" ht="25.5" x14ac:dyDescent="0.2">
      <c r="A386" s="25" t="s">
        <v>272</v>
      </c>
      <c r="B386" s="9" t="s">
        <v>420</v>
      </c>
      <c r="C386" s="9">
        <v>10</v>
      </c>
      <c r="D386" s="18">
        <v>3</v>
      </c>
      <c r="E386" s="18">
        <v>5.5</v>
      </c>
      <c r="F386" s="18">
        <f t="shared" ref="F386:F416" si="47">PRODUCT(E386,D386,C386)</f>
        <v>165</v>
      </c>
      <c r="G386" s="18">
        <v>0.39</v>
      </c>
      <c r="H386" s="18">
        <f t="shared" si="42"/>
        <v>11.7</v>
      </c>
      <c r="I386" s="18">
        <v>1.4</v>
      </c>
      <c r="J386" s="18">
        <f t="shared" si="43"/>
        <v>41.999999999999993</v>
      </c>
      <c r="K386" s="18">
        <v>0.77500000000000002</v>
      </c>
      <c r="L386" s="18">
        <f t="shared" ref="L386:L413" si="48">PRODUCT(K386,D386,C386)</f>
        <v>23.25</v>
      </c>
      <c r="M386" s="18">
        <v>2.0300000000000002</v>
      </c>
      <c r="N386" s="18">
        <f t="shared" si="44"/>
        <v>60.900000000000006</v>
      </c>
      <c r="O386" s="37">
        <f t="shared" si="45"/>
        <v>0.39</v>
      </c>
      <c r="P386" s="35">
        <f t="shared" si="46"/>
        <v>11.700000000000001</v>
      </c>
    </row>
    <row r="387" spans="1:16" ht="25.5" x14ac:dyDescent="0.2">
      <c r="A387" s="25" t="s">
        <v>273</v>
      </c>
      <c r="B387" s="9" t="s">
        <v>420</v>
      </c>
      <c r="C387" s="9">
        <v>10</v>
      </c>
      <c r="D387" s="18">
        <v>5</v>
      </c>
      <c r="E387" s="18">
        <v>17.5</v>
      </c>
      <c r="F387" s="18">
        <f t="shared" si="47"/>
        <v>875</v>
      </c>
      <c r="G387" s="18">
        <v>1.71</v>
      </c>
      <c r="H387" s="18">
        <f t="shared" si="42"/>
        <v>85.5</v>
      </c>
      <c r="I387" s="18">
        <v>5.46</v>
      </c>
      <c r="J387" s="18">
        <f t="shared" si="43"/>
        <v>273</v>
      </c>
      <c r="K387" s="18">
        <v>3.96</v>
      </c>
      <c r="L387" s="18">
        <f t="shared" si="48"/>
        <v>198</v>
      </c>
      <c r="M387" s="18">
        <v>8.35</v>
      </c>
      <c r="N387" s="18">
        <f t="shared" si="44"/>
        <v>417.5</v>
      </c>
      <c r="O387" s="37">
        <f t="shared" si="45"/>
        <v>1.71</v>
      </c>
      <c r="P387" s="35">
        <f t="shared" si="46"/>
        <v>85.5</v>
      </c>
    </row>
    <row r="388" spans="1:16" ht="25.5" x14ac:dyDescent="0.2">
      <c r="A388" s="25" t="s">
        <v>274</v>
      </c>
      <c r="B388" s="9" t="s">
        <v>420</v>
      </c>
      <c r="C388" s="9">
        <v>10</v>
      </c>
      <c r="D388" s="18">
        <v>5</v>
      </c>
      <c r="E388" s="18">
        <v>1.1000000000000001</v>
      </c>
      <c r="F388" s="18">
        <f t="shared" si="47"/>
        <v>55</v>
      </c>
      <c r="G388" s="18">
        <v>0.68</v>
      </c>
      <c r="H388" s="18">
        <f t="shared" si="42"/>
        <v>34</v>
      </c>
      <c r="I388" s="18">
        <v>0.47599999999999998</v>
      </c>
      <c r="J388" s="18">
        <f t="shared" si="43"/>
        <v>23.799999999999997</v>
      </c>
      <c r="K388" s="18"/>
      <c r="L388" s="18"/>
      <c r="M388" s="18"/>
      <c r="N388" s="18"/>
      <c r="O388" s="37">
        <f t="shared" si="45"/>
        <v>0.47599999999999998</v>
      </c>
      <c r="P388" s="35">
        <f t="shared" si="46"/>
        <v>23.799999999999997</v>
      </c>
    </row>
    <row r="389" spans="1:16" x14ac:dyDescent="0.2">
      <c r="A389" s="25" t="s">
        <v>275</v>
      </c>
      <c r="B389" s="9" t="s">
        <v>420</v>
      </c>
      <c r="C389" s="9">
        <v>10</v>
      </c>
      <c r="D389" s="18">
        <v>3</v>
      </c>
      <c r="E389" s="18"/>
      <c r="F389" s="18"/>
      <c r="G389" s="18">
        <v>0.01</v>
      </c>
      <c r="H389" s="18">
        <f t="shared" si="42"/>
        <v>0.3</v>
      </c>
      <c r="I389" s="18">
        <v>3.9E-2</v>
      </c>
      <c r="J389" s="18">
        <f t="shared" si="43"/>
        <v>1.17</v>
      </c>
      <c r="K389" s="18">
        <v>2.5000000000000001E-2</v>
      </c>
      <c r="L389" s="18">
        <f t="shared" si="48"/>
        <v>0.75000000000000011</v>
      </c>
      <c r="M389" s="18"/>
      <c r="N389" s="18"/>
      <c r="O389" s="37">
        <f t="shared" si="45"/>
        <v>0.01</v>
      </c>
      <c r="P389" s="35">
        <f t="shared" si="46"/>
        <v>0.30000000000000004</v>
      </c>
    </row>
    <row r="390" spans="1:16" ht="25.5" x14ac:dyDescent="0.2">
      <c r="A390" s="25" t="s">
        <v>277</v>
      </c>
      <c r="B390" s="9" t="s">
        <v>420</v>
      </c>
      <c r="C390" s="9">
        <v>1</v>
      </c>
      <c r="D390" s="18">
        <v>5</v>
      </c>
      <c r="E390" s="18"/>
      <c r="F390" s="18"/>
      <c r="G390" s="18">
        <v>1.68</v>
      </c>
      <c r="H390" s="18">
        <f t="shared" si="42"/>
        <v>8.4</v>
      </c>
      <c r="I390" s="18">
        <v>5.46</v>
      </c>
      <c r="J390" s="18">
        <f t="shared" si="43"/>
        <v>27.3</v>
      </c>
      <c r="K390" s="18">
        <v>3.96</v>
      </c>
      <c r="L390" s="18">
        <f t="shared" si="48"/>
        <v>19.8</v>
      </c>
      <c r="M390" s="18">
        <v>2.4</v>
      </c>
      <c r="N390" s="18">
        <f t="shared" si="44"/>
        <v>12</v>
      </c>
      <c r="O390" s="37">
        <f t="shared" si="45"/>
        <v>1.68</v>
      </c>
      <c r="P390" s="35">
        <f t="shared" si="46"/>
        <v>8.4</v>
      </c>
    </row>
    <row r="391" spans="1:16" x14ac:dyDescent="0.2">
      <c r="A391" s="25" t="s">
        <v>278</v>
      </c>
      <c r="B391" s="9" t="s">
        <v>420</v>
      </c>
      <c r="C391" s="9">
        <v>50</v>
      </c>
      <c r="D391" s="18">
        <v>3</v>
      </c>
      <c r="E391" s="18"/>
      <c r="F391" s="18"/>
      <c r="G391" s="18">
        <v>7.04</v>
      </c>
      <c r="H391" s="18">
        <f t="shared" si="42"/>
        <v>1056</v>
      </c>
      <c r="I391" s="18">
        <v>16.603999999999999</v>
      </c>
      <c r="J391" s="18">
        <f t="shared" si="43"/>
        <v>2490.6</v>
      </c>
      <c r="K391" s="18"/>
      <c r="L391" s="18"/>
      <c r="M391" s="18"/>
      <c r="N391" s="18"/>
      <c r="O391" s="37">
        <f t="shared" si="45"/>
        <v>7.04</v>
      </c>
      <c r="P391" s="35">
        <f t="shared" si="46"/>
        <v>1056</v>
      </c>
    </row>
    <row r="392" spans="1:16" x14ac:dyDescent="0.2">
      <c r="A392" s="25" t="s">
        <v>279</v>
      </c>
      <c r="B392" s="9" t="s">
        <v>420</v>
      </c>
      <c r="C392" s="9">
        <v>1</v>
      </c>
      <c r="D392" s="18">
        <v>8</v>
      </c>
      <c r="E392" s="18"/>
      <c r="F392" s="18"/>
      <c r="G392" s="18">
        <v>6.77</v>
      </c>
      <c r="H392" s="18">
        <f t="shared" si="42"/>
        <v>54.16</v>
      </c>
      <c r="I392" s="18">
        <v>14.7</v>
      </c>
      <c r="J392" s="18">
        <f t="shared" si="43"/>
        <v>117.6</v>
      </c>
      <c r="K392" s="18">
        <v>9.5</v>
      </c>
      <c r="L392" s="18">
        <f t="shared" si="48"/>
        <v>76</v>
      </c>
      <c r="M392" s="18">
        <v>5.47</v>
      </c>
      <c r="N392" s="18">
        <f t="shared" si="44"/>
        <v>43.76</v>
      </c>
      <c r="O392" s="37">
        <f t="shared" si="45"/>
        <v>5.47</v>
      </c>
      <c r="P392" s="35">
        <f t="shared" si="46"/>
        <v>43.76</v>
      </c>
    </row>
    <row r="393" spans="1:16" x14ac:dyDescent="0.2">
      <c r="A393" s="25" t="s">
        <v>280</v>
      </c>
      <c r="B393" s="9" t="s">
        <v>420</v>
      </c>
      <c r="C393" s="9">
        <v>1</v>
      </c>
      <c r="D393" s="18">
        <v>30</v>
      </c>
      <c r="E393" s="18">
        <v>1.5</v>
      </c>
      <c r="F393" s="18">
        <f t="shared" si="47"/>
        <v>45</v>
      </c>
      <c r="G393" s="18">
        <v>0.16</v>
      </c>
      <c r="H393" s="18">
        <f t="shared" si="42"/>
        <v>4.8</v>
      </c>
      <c r="I393" s="18">
        <v>0.2</v>
      </c>
      <c r="J393" s="18">
        <f t="shared" si="43"/>
        <v>6</v>
      </c>
      <c r="K393" s="18">
        <v>0.54</v>
      </c>
      <c r="L393" s="18">
        <f t="shared" si="48"/>
        <v>16.200000000000003</v>
      </c>
      <c r="M393" s="18">
        <v>0.17</v>
      </c>
      <c r="N393" s="18">
        <f t="shared" si="44"/>
        <v>5.1000000000000005</v>
      </c>
      <c r="O393" s="37">
        <f t="shared" si="45"/>
        <v>0.16</v>
      </c>
      <c r="P393" s="35">
        <f t="shared" si="46"/>
        <v>4.8</v>
      </c>
    </row>
    <row r="394" spans="1:16" x14ac:dyDescent="0.2">
      <c r="A394" s="26" t="s">
        <v>281</v>
      </c>
      <c r="B394" s="9" t="s">
        <v>420</v>
      </c>
      <c r="C394" s="9">
        <v>1</v>
      </c>
      <c r="D394" s="18">
        <v>2</v>
      </c>
      <c r="E394" s="18">
        <v>50</v>
      </c>
      <c r="F394" s="18">
        <f t="shared" si="47"/>
        <v>100</v>
      </c>
      <c r="G394" s="18">
        <v>3.27</v>
      </c>
      <c r="H394" s="18">
        <f t="shared" si="42"/>
        <v>6.54</v>
      </c>
      <c r="I394" s="18">
        <v>9.8000000000000007</v>
      </c>
      <c r="J394" s="18">
        <f t="shared" si="43"/>
        <v>19.600000000000001</v>
      </c>
      <c r="K394" s="18">
        <v>9.94</v>
      </c>
      <c r="L394" s="18">
        <f t="shared" si="48"/>
        <v>19.88</v>
      </c>
      <c r="M394" s="18">
        <v>13.38</v>
      </c>
      <c r="N394" s="18">
        <f t="shared" si="44"/>
        <v>26.76</v>
      </c>
      <c r="O394" s="37">
        <f t="shared" si="45"/>
        <v>3.27</v>
      </c>
      <c r="P394" s="35">
        <f t="shared" si="46"/>
        <v>6.54</v>
      </c>
    </row>
    <row r="395" spans="1:16" ht="38.25" x14ac:dyDescent="0.2">
      <c r="A395" s="26" t="s">
        <v>282</v>
      </c>
      <c r="B395" s="9" t="s">
        <v>420</v>
      </c>
      <c r="C395" s="9">
        <v>50</v>
      </c>
      <c r="D395" s="18">
        <v>1</v>
      </c>
      <c r="E395" s="18"/>
      <c r="F395" s="18"/>
      <c r="G395" s="18">
        <v>2.6</v>
      </c>
      <c r="H395" s="18">
        <f t="shared" si="42"/>
        <v>130</v>
      </c>
      <c r="I395" s="18">
        <v>8.68</v>
      </c>
      <c r="J395" s="18">
        <f t="shared" si="43"/>
        <v>434</v>
      </c>
      <c r="K395" s="18"/>
      <c r="L395" s="18"/>
      <c r="M395" s="18">
        <v>4.8500000000000005</v>
      </c>
      <c r="N395" s="18">
        <f t="shared" si="44"/>
        <v>242.50000000000003</v>
      </c>
      <c r="O395" s="37">
        <f t="shared" si="45"/>
        <v>2.6</v>
      </c>
      <c r="P395" s="35">
        <f t="shared" si="46"/>
        <v>130</v>
      </c>
    </row>
    <row r="396" spans="1:16" ht="25.5" x14ac:dyDescent="0.2">
      <c r="A396" s="28" t="s">
        <v>418</v>
      </c>
      <c r="B396" s="12" t="s">
        <v>420</v>
      </c>
      <c r="C396" s="12">
        <v>96</v>
      </c>
      <c r="D396" s="18">
        <v>1</v>
      </c>
      <c r="E396" s="18"/>
      <c r="F396" s="18"/>
      <c r="G396" s="18">
        <v>4.1100000000000003</v>
      </c>
      <c r="H396" s="18">
        <f t="shared" si="42"/>
        <v>394.56000000000006</v>
      </c>
      <c r="I396" s="18">
        <v>4.59375</v>
      </c>
      <c r="J396" s="18">
        <f t="shared" si="43"/>
        <v>441</v>
      </c>
      <c r="K396" s="18">
        <v>5.083333333333333</v>
      </c>
      <c r="L396" s="18">
        <f t="shared" si="48"/>
        <v>488</v>
      </c>
      <c r="M396" s="18">
        <v>3.52</v>
      </c>
      <c r="N396" s="18">
        <f t="shared" si="44"/>
        <v>337.92</v>
      </c>
      <c r="O396" s="37">
        <f t="shared" si="45"/>
        <v>3.52</v>
      </c>
      <c r="P396" s="35">
        <f t="shared" si="46"/>
        <v>337.92</v>
      </c>
    </row>
    <row r="397" spans="1:16" ht="25.5" x14ac:dyDescent="0.2">
      <c r="A397" s="33" t="s">
        <v>419</v>
      </c>
      <c r="B397" s="11" t="s">
        <v>420</v>
      </c>
      <c r="C397" s="11">
        <v>8</v>
      </c>
      <c r="D397" s="18">
        <v>5</v>
      </c>
      <c r="E397" s="18">
        <v>13</v>
      </c>
      <c r="F397" s="18">
        <f t="shared" si="47"/>
        <v>520</v>
      </c>
      <c r="G397" s="18">
        <v>4.1100000000000003</v>
      </c>
      <c r="H397" s="18">
        <f t="shared" si="42"/>
        <v>164.4</v>
      </c>
      <c r="I397" s="18">
        <v>7.35</v>
      </c>
      <c r="J397" s="18">
        <f t="shared" si="43"/>
        <v>294</v>
      </c>
      <c r="K397" s="18">
        <v>6.75</v>
      </c>
      <c r="L397" s="18">
        <f t="shared" si="48"/>
        <v>270</v>
      </c>
      <c r="M397" s="18">
        <v>31.62</v>
      </c>
      <c r="N397" s="18">
        <f t="shared" si="44"/>
        <v>1264.8</v>
      </c>
      <c r="O397" s="37">
        <f t="shared" si="45"/>
        <v>4.1100000000000003</v>
      </c>
      <c r="P397" s="35">
        <f t="shared" si="46"/>
        <v>164.4</v>
      </c>
    </row>
    <row r="398" spans="1:16" ht="25.5" x14ac:dyDescent="0.2">
      <c r="A398" s="28" t="s">
        <v>283</v>
      </c>
      <c r="B398" s="11" t="s">
        <v>420</v>
      </c>
      <c r="C398" s="11">
        <v>24</v>
      </c>
      <c r="D398" s="18">
        <v>1</v>
      </c>
      <c r="E398" s="18">
        <v>25</v>
      </c>
      <c r="F398" s="18">
        <f t="shared" si="47"/>
        <v>600</v>
      </c>
      <c r="G398" s="18"/>
      <c r="H398" s="18"/>
      <c r="I398" s="18">
        <v>13.883333333333333</v>
      </c>
      <c r="J398" s="18">
        <f t="shared" si="43"/>
        <v>333.2</v>
      </c>
      <c r="K398" s="18">
        <v>12.875</v>
      </c>
      <c r="L398" s="18">
        <f t="shared" si="48"/>
        <v>309</v>
      </c>
      <c r="M398" s="18">
        <v>10.540000000000001</v>
      </c>
      <c r="N398" s="18">
        <f t="shared" si="44"/>
        <v>252.96000000000004</v>
      </c>
      <c r="O398" s="37">
        <f t="shared" si="45"/>
        <v>10.540000000000001</v>
      </c>
      <c r="P398" s="35">
        <f t="shared" si="46"/>
        <v>252.96000000000004</v>
      </c>
    </row>
    <row r="399" spans="1:16" ht="25.5" x14ac:dyDescent="0.2">
      <c r="A399" s="28" t="s">
        <v>284</v>
      </c>
      <c r="B399" s="11" t="s">
        <v>420</v>
      </c>
      <c r="C399" s="11">
        <v>24</v>
      </c>
      <c r="D399" s="18">
        <v>4</v>
      </c>
      <c r="E399" s="18">
        <v>25</v>
      </c>
      <c r="F399" s="18">
        <f t="shared" si="47"/>
        <v>2400</v>
      </c>
      <c r="G399" s="18"/>
      <c r="H399" s="18"/>
      <c r="I399" s="18">
        <v>13.883333333333333</v>
      </c>
      <c r="J399" s="18">
        <f t="shared" si="43"/>
        <v>1332.8</v>
      </c>
      <c r="K399" s="18">
        <v>12.875</v>
      </c>
      <c r="L399" s="18">
        <f t="shared" si="48"/>
        <v>1236</v>
      </c>
      <c r="M399" s="18">
        <v>10.76</v>
      </c>
      <c r="N399" s="18">
        <f t="shared" si="44"/>
        <v>1032.96</v>
      </c>
      <c r="O399" s="37">
        <f t="shared" si="45"/>
        <v>10.76</v>
      </c>
      <c r="P399" s="35">
        <f t="shared" si="46"/>
        <v>1032.96</v>
      </c>
    </row>
    <row r="400" spans="1:16" x14ac:dyDescent="0.2">
      <c r="A400" s="28" t="s">
        <v>285</v>
      </c>
      <c r="B400" s="11" t="s">
        <v>420</v>
      </c>
      <c r="C400" s="11">
        <v>24</v>
      </c>
      <c r="D400" s="18">
        <v>2</v>
      </c>
      <c r="E400" s="18">
        <v>12</v>
      </c>
      <c r="F400" s="18">
        <f t="shared" si="47"/>
        <v>576</v>
      </c>
      <c r="G400" s="18">
        <v>5.59</v>
      </c>
      <c r="H400" s="18">
        <f t="shared" si="42"/>
        <v>268.32</v>
      </c>
      <c r="I400" s="18">
        <v>6.1483333333333334</v>
      </c>
      <c r="J400" s="18">
        <f t="shared" si="43"/>
        <v>295.12</v>
      </c>
      <c r="K400" s="18">
        <v>6</v>
      </c>
      <c r="L400" s="18">
        <f t="shared" si="48"/>
        <v>288</v>
      </c>
      <c r="M400" s="18">
        <v>4.67</v>
      </c>
      <c r="N400" s="18">
        <f t="shared" si="44"/>
        <v>224.16</v>
      </c>
      <c r="O400" s="37">
        <f t="shared" si="45"/>
        <v>4.67</v>
      </c>
      <c r="P400" s="35">
        <f t="shared" si="46"/>
        <v>224.16</v>
      </c>
    </row>
    <row r="401" spans="1:16" x14ac:dyDescent="0.2">
      <c r="A401" s="28" t="s">
        <v>286</v>
      </c>
      <c r="B401" s="11" t="s">
        <v>420</v>
      </c>
      <c r="C401" s="11">
        <v>24</v>
      </c>
      <c r="D401" s="18">
        <v>2</v>
      </c>
      <c r="E401" s="18">
        <v>12</v>
      </c>
      <c r="F401" s="18">
        <f t="shared" si="47"/>
        <v>576</v>
      </c>
      <c r="G401" s="18">
        <v>5.59</v>
      </c>
      <c r="H401" s="18">
        <f t="shared" si="42"/>
        <v>268.32</v>
      </c>
      <c r="I401" s="18">
        <v>6.1483333333333334</v>
      </c>
      <c r="J401" s="18">
        <f t="shared" si="43"/>
        <v>295.12</v>
      </c>
      <c r="K401" s="18">
        <v>6</v>
      </c>
      <c r="L401" s="18">
        <f t="shared" si="48"/>
        <v>288</v>
      </c>
      <c r="M401" s="18">
        <v>4.67</v>
      </c>
      <c r="N401" s="18">
        <f t="shared" si="44"/>
        <v>224.16</v>
      </c>
      <c r="O401" s="37">
        <f t="shared" si="45"/>
        <v>4.67</v>
      </c>
      <c r="P401" s="35">
        <f t="shared" si="46"/>
        <v>224.16</v>
      </c>
    </row>
    <row r="402" spans="1:16" ht="25.5" x14ac:dyDescent="0.2">
      <c r="A402" s="28" t="s">
        <v>287</v>
      </c>
      <c r="B402" s="11" t="s">
        <v>420</v>
      </c>
      <c r="C402" s="11">
        <v>24</v>
      </c>
      <c r="D402" s="18">
        <v>1</v>
      </c>
      <c r="E402" s="18">
        <v>12</v>
      </c>
      <c r="F402" s="18">
        <f t="shared" si="47"/>
        <v>288</v>
      </c>
      <c r="G402" s="18">
        <v>5.59</v>
      </c>
      <c r="H402" s="18">
        <f t="shared" si="42"/>
        <v>134.16</v>
      </c>
      <c r="I402" s="18">
        <v>7.2333333333333334</v>
      </c>
      <c r="J402" s="18">
        <f t="shared" si="43"/>
        <v>173.6</v>
      </c>
      <c r="K402" s="18">
        <v>6</v>
      </c>
      <c r="L402" s="18">
        <f t="shared" si="48"/>
        <v>144</v>
      </c>
      <c r="M402" s="18">
        <v>6.93</v>
      </c>
      <c r="N402" s="18">
        <f t="shared" si="44"/>
        <v>166.32</v>
      </c>
      <c r="O402" s="37">
        <f t="shared" si="45"/>
        <v>5.59</v>
      </c>
      <c r="P402" s="35">
        <f t="shared" si="46"/>
        <v>134.16</v>
      </c>
    </row>
    <row r="403" spans="1:16" x14ac:dyDescent="0.2">
      <c r="A403" s="28" t="s">
        <v>288</v>
      </c>
      <c r="B403" s="11" t="s">
        <v>420</v>
      </c>
      <c r="C403" s="11">
        <v>24</v>
      </c>
      <c r="D403" s="18">
        <v>2</v>
      </c>
      <c r="E403" s="18">
        <v>17</v>
      </c>
      <c r="F403" s="18">
        <f t="shared" si="47"/>
        <v>816</v>
      </c>
      <c r="G403" s="18">
        <v>5.38</v>
      </c>
      <c r="H403" s="18">
        <f t="shared" si="42"/>
        <v>258.24</v>
      </c>
      <c r="I403" s="18">
        <v>9.8583333333333325</v>
      </c>
      <c r="J403" s="18">
        <f t="shared" si="43"/>
        <v>473.19999999999993</v>
      </c>
      <c r="K403" s="18">
        <v>9.2083333333333339</v>
      </c>
      <c r="L403" s="18">
        <f t="shared" si="48"/>
        <v>442</v>
      </c>
      <c r="M403" s="18">
        <v>7.0600000000000005</v>
      </c>
      <c r="N403" s="18">
        <f t="shared" si="44"/>
        <v>338.88</v>
      </c>
      <c r="O403" s="37">
        <f t="shared" si="45"/>
        <v>5.38</v>
      </c>
      <c r="P403" s="35">
        <f t="shared" si="46"/>
        <v>258.24</v>
      </c>
    </row>
    <row r="404" spans="1:16" ht="25.5" x14ac:dyDescent="0.2">
      <c r="A404" s="28" t="s">
        <v>289</v>
      </c>
      <c r="B404" s="11" t="s">
        <v>420</v>
      </c>
      <c r="C404" s="11">
        <v>24</v>
      </c>
      <c r="D404" s="18">
        <v>1</v>
      </c>
      <c r="E404" s="18">
        <v>17</v>
      </c>
      <c r="F404" s="18">
        <f t="shared" si="47"/>
        <v>408</v>
      </c>
      <c r="G404" s="18">
        <v>5.24</v>
      </c>
      <c r="H404" s="18">
        <f t="shared" si="42"/>
        <v>125.76</v>
      </c>
      <c r="I404" s="18">
        <v>9.8583333333333325</v>
      </c>
      <c r="J404" s="18">
        <f t="shared" si="43"/>
        <v>236.59999999999997</v>
      </c>
      <c r="K404" s="18">
        <v>9.2083333333333339</v>
      </c>
      <c r="L404" s="18">
        <f t="shared" si="48"/>
        <v>221</v>
      </c>
      <c r="M404" s="18">
        <v>7.45</v>
      </c>
      <c r="N404" s="18">
        <f t="shared" si="44"/>
        <v>178.8</v>
      </c>
      <c r="O404" s="37">
        <f t="shared" si="45"/>
        <v>5.24</v>
      </c>
      <c r="P404" s="35">
        <f t="shared" si="46"/>
        <v>125.76</v>
      </c>
    </row>
    <row r="405" spans="1:16" ht="25.5" x14ac:dyDescent="0.2">
      <c r="A405" s="28" t="s">
        <v>290</v>
      </c>
      <c r="B405" s="11" t="s">
        <v>420</v>
      </c>
      <c r="C405" s="11">
        <v>24</v>
      </c>
      <c r="D405" s="18">
        <v>1</v>
      </c>
      <c r="E405" s="18">
        <v>17</v>
      </c>
      <c r="F405" s="18">
        <f t="shared" si="47"/>
        <v>408</v>
      </c>
      <c r="G405" s="18">
        <v>5.38</v>
      </c>
      <c r="H405" s="18">
        <f t="shared" si="42"/>
        <v>129.12</v>
      </c>
      <c r="I405" s="18">
        <v>9.8583333333333325</v>
      </c>
      <c r="J405" s="18">
        <f t="shared" si="43"/>
        <v>236.59999999999997</v>
      </c>
      <c r="K405" s="18">
        <v>9.2083333333333339</v>
      </c>
      <c r="L405" s="18">
        <f t="shared" si="48"/>
        <v>221</v>
      </c>
      <c r="M405" s="18">
        <v>7.0600000000000005</v>
      </c>
      <c r="N405" s="18">
        <f t="shared" si="44"/>
        <v>169.44</v>
      </c>
      <c r="O405" s="37">
        <f t="shared" si="45"/>
        <v>5.38</v>
      </c>
      <c r="P405" s="35">
        <f t="shared" si="46"/>
        <v>129.12</v>
      </c>
    </row>
    <row r="406" spans="1:16" ht="25.5" x14ac:dyDescent="0.2">
      <c r="A406" s="28" t="s">
        <v>291</v>
      </c>
      <c r="B406" s="11" t="s">
        <v>420</v>
      </c>
      <c r="C406" s="11">
        <v>24</v>
      </c>
      <c r="D406" s="18">
        <v>1</v>
      </c>
      <c r="E406" s="18">
        <v>17</v>
      </c>
      <c r="F406" s="18">
        <f t="shared" si="47"/>
        <v>408</v>
      </c>
      <c r="G406" s="18"/>
      <c r="H406" s="18"/>
      <c r="I406" s="18">
        <v>9.8583333333333325</v>
      </c>
      <c r="J406" s="18">
        <f t="shared" si="43"/>
        <v>236.59999999999997</v>
      </c>
      <c r="K406" s="18">
        <v>9.2083333333333339</v>
      </c>
      <c r="L406" s="18">
        <f t="shared" si="48"/>
        <v>221</v>
      </c>
      <c r="M406" s="18">
        <v>7.0600000000000005</v>
      </c>
      <c r="N406" s="18">
        <f t="shared" si="44"/>
        <v>169.44</v>
      </c>
      <c r="O406" s="37">
        <f t="shared" si="45"/>
        <v>7.0600000000000005</v>
      </c>
      <c r="P406" s="35">
        <f t="shared" si="46"/>
        <v>169.44</v>
      </c>
    </row>
    <row r="407" spans="1:16" ht="38.25" x14ac:dyDescent="0.2">
      <c r="A407" s="33" t="s">
        <v>292</v>
      </c>
      <c r="B407" s="11" t="s">
        <v>420</v>
      </c>
      <c r="C407" s="11">
        <v>24</v>
      </c>
      <c r="D407" s="18">
        <v>2</v>
      </c>
      <c r="E407" s="18">
        <v>17</v>
      </c>
      <c r="F407" s="18">
        <f t="shared" si="47"/>
        <v>816</v>
      </c>
      <c r="G407" s="18"/>
      <c r="H407" s="18"/>
      <c r="I407" s="18">
        <v>9.8583333333333325</v>
      </c>
      <c r="J407" s="18">
        <f t="shared" si="43"/>
        <v>473.19999999999993</v>
      </c>
      <c r="K407" s="18">
        <v>9.2083333333333339</v>
      </c>
      <c r="L407" s="18">
        <f t="shared" si="48"/>
        <v>442</v>
      </c>
      <c r="M407" s="18">
        <v>8.31</v>
      </c>
      <c r="N407" s="18">
        <f t="shared" si="44"/>
        <v>398.88</v>
      </c>
      <c r="O407" s="37">
        <f t="shared" si="45"/>
        <v>8.31</v>
      </c>
      <c r="P407" s="35">
        <f t="shared" si="46"/>
        <v>398.88</v>
      </c>
    </row>
    <row r="408" spans="1:16" ht="25.5" x14ac:dyDescent="0.2">
      <c r="A408" s="33" t="s">
        <v>293</v>
      </c>
      <c r="B408" s="11" t="s">
        <v>420</v>
      </c>
      <c r="C408" s="11">
        <v>24</v>
      </c>
      <c r="D408" s="18">
        <v>2</v>
      </c>
      <c r="E408" s="18">
        <v>17</v>
      </c>
      <c r="F408" s="18">
        <f t="shared" si="47"/>
        <v>816</v>
      </c>
      <c r="G408" s="18">
        <v>5.38</v>
      </c>
      <c r="H408" s="18">
        <f t="shared" si="42"/>
        <v>258.24</v>
      </c>
      <c r="I408" s="18">
        <v>6.1833333333333336</v>
      </c>
      <c r="J408" s="18">
        <f t="shared" si="43"/>
        <v>296.8</v>
      </c>
      <c r="K408" s="18">
        <v>9.2083333333333339</v>
      </c>
      <c r="L408" s="18">
        <f t="shared" si="48"/>
        <v>442</v>
      </c>
      <c r="M408" s="18">
        <v>7.0600000000000005</v>
      </c>
      <c r="N408" s="18">
        <f t="shared" si="44"/>
        <v>338.88</v>
      </c>
      <c r="O408" s="37">
        <f t="shared" si="45"/>
        <v>5.38</v>
      </c>
      <c r="P408" s="35">
        <f t="shared" si="46"/>
        <v>258.24</v>
      </c>
    </row>
    <row r="409" spans="1:16" x14ac:dyDescent="0.2">
      <c r="A409" s="28" t="s">
        <v>294</v>
      </c>
      <c r="B409" s="11" t="s">
        <v>420</v>
      </c>
      <c r="C409" s="11">
        <v>1000</v>
      </c>
      <c r="D409" s="18">
        <v>1</v>
      </c>
      <c r="E409" s="18"/>
      <c r="F409" s="18"/>
      <c r="G409" s="18"/>
      <c r="H409" s="18"/>
      <c r="I409" s="18">
        <v>0.21559999999999999</v>
      </c>
      <c r="J409" s="18">
        <f t="shared" si="43"/>
        <v>215.6</v>
      </c>
      <c r="K409" s="18"/>
      <c r="L409" s="18"/>
      <c r="M409" s="18">
        <v>0.03</v>
      </c>
      <c r="N409" s="18">
        <f t="shared" si="44"/>
        <v>30</v>
      </c>
      <c r="O409" s="37">
        <f t="shared" si="45"/>
        <v>0.03</v>
      </c>
      <c r="P409" s="35">
        <f t="shared" si="46"/>
        <v>30</v>
      </c>
    </row>
    <row r="410" spans="1:16" x14ac:dyDescent="0.2">
      <c r="A410" s="28" t="s">
        <v>295</v>
      </c>
      <c r="B410" s="11" t="s">
        <v>420</v>
      </c>
      <c r="C410" s="11">
        <v>100</v>
      </c>
      <c r="D410" s="18">
        <v>6</v>
      </c>
      <c r="E410" s="18"/>
      <c r="F410" s="18"/>
      <c r="G410" s="18">
        <v>7.0000000000000007E-2</v>
      </c>
      <c r="H410" s="18">
        <f t="shared" si="42"/>
        <v>42.000000000000007</v>
      </c>
      <c r="I410" s="18">
        <v>0.21559999999999999</v>
      </c>
      <c r="J410" s="18">
        <f t="shared" si="43"/>
        <v>129.35999999999999</v>
      </c>
      <c r="K410" s="18"/>
      <c r="L410" s="18"/>
      <c r="M410" s="18">
        <v>0.05</v>
      </c>
      <c r="N410" s="18">
        <f t="shared" si="44"/>
        <v>30.000000000000004</v>
      </c>
      <c r="O410" s="37">
        <f t="shared" si="45"/>
        <v>0.05</v>
      </c>
      <c r="P410" s="35">
        <f t="shared" si="46"/>
        <v>30</v>
      </c>
    </row>
    <row r="411" spans="1:16" ht="25.5" x14ac:dyDescent="0.2">
      <c r="A411" s="25" t="s">
        <v>296</v>
      </c>
      <c r="B411" s="11" t="s">
        <v>420</v>
      </c>
      <c r="C411" s="9">
        <v>1</v>
      </c>
      <c r="D411" s="18">
        <v>6</v>
      </c>
      <c r="E411" s="18"/>
      <c r="F411" s="18"/>
      <c r="G411" s="18">
        <v>52.73</v>
      </c>
      <c r="H411" s="18">
        <f t="shared" si="42"/>
        <v>316.38</v>
      </c>
      <c r="I411" s="18">
        <v>67.2</v>
      </c>
      <c r="J411" s="18">
        <f t="shared" si="43"/>
        <v>403.20000000000005</v>
      </c>
      <c r="K411" s="18"/>
      <c r="L411" s="18"/>
      <c r="M411" s="18"/>
      <c r="N411" s="18"/>
      <c r="O411" s="37">
        <f t="shared" si="45"/>
        <v>52.73</v>
      </c>
      <c r="P411" s="35">
        <f t="shared" si="46"/>
        <v>316.38</v>
      </c>
    </row>
    <row r="412" spans="1:16" x14ac:dyDescent="0.2">
      <c r="A412" s="25" t="s">
        <v>297</v>
      </c>
      <c r="B412" s="9" t="s">
        <v>451</v>
      </c>
      <c r="C412" s="9">
        <v>40</v>
      </c>
      <c r="D412" s="18">
        <v>20</v>
      </c>
      <c r="E412" s="18"/>
      <c r="F412" s="18"/>
      <c r="G412" s="18">
        <v>2.57</v>
      </c>
      <c r="H412" s="18">
        <f t="shared" si="42"/>
        <v>2056</v>
      </c>
      <c r="I412" s="18"/>
      <c r="J412" s="18"/>
      <c r="K412" s="18">
        <v>17.3</v>
      </c>
      <c r="L412" s="18">
        <f t="shared" si="48"/>
        <v>13840</v>
      </c>
      <c r="M412" s="18">
        <v>3.25</v>
      </c>
      <c r="N412" s="18">
        <f t="shared" si="44"/>
        <v>2600</v>
      </c>
      <c r="O412" s="37">
        <f t="shared" si="45"/>
        <v>2.57</v>
      </c>
      <c r="P412" s="35">
        <f t="shared" si="46"/>
        <v>2056</v>
      </c>
    </row>
    <row r="413" spans="1:16" x14ac:dyDescent="0.2">
      <c r="A413" s="25" t="s">
        <v>298</v>
      </c>
      <c r="B413" s="9" t="s">
        <v>451</v>
      </c>
      <c r="C413" s="9">
        <v>5</v>
      </c>
      <c r="D413" s="18">
        <v>30</v>
      </c>
      <c r="E413" s="18"/>
      <c r="F413" s="18"/>
      <c r="G413" s="18">
        <v>1.37</v>
      </c>
      <c r="H413" s="18">
        <f t="shared" si="42"/>
        <v>205.5</v>
      </c>
      <c r="I413" s="18">
        <v>1.9600000000000002</v>
      </c>
      <c r="J413" s="18">
        <f t="shared" si="43"/>
        <v>294</v>
      </c>
      <c r="K413" s="18">
        <v>7.26</v>
      </c>
      <c r="L413" s="18">
        <f t="shared" si="48"/>
        <v>1089</v>
      </c>
      <c r="M413" s="18">
        <v>4.62</v>
      </c>
      <c r="N413" s="18">
        <f t="shared" si="44"/>
        <v>693</v>
      </c>
      <c r="O413" s="37">
        <f t="shared" si="45"/>
        <v>1.37</v>
      </c>
      <c r="P413" s="35">
        <f t="shared" si="46"/>
        <v>205.50000000000003</v>
      </c>
    </row>
    <row r="414" spans="1:16" x14ac:dyDescent="0.2">
      <c r="A414" s="28" t="s">
        <v>299</v>
      </c>
      <c r="B414" s="11" t="s">
        <v>452</v>
      </c>
      <c r="C414" s="11">
        <v>100</v>
      </c>
      <c r="D414" s="18">
        <v>3</v>
      </c>
      <c r="E414" s="18"/>
      <c r="F414" s="18"/>
      <c r="G414" s="18">
        <v>2.2400000000000002</v>
      </c>
      <c r="H414" s="18">
        <f t="shared" si="42"/>
        <v>672.00000000000011</v>
      </c>
      <c r="I414" s="18"/>
      <c r="J414" s="18"/>
      <c r="K414" s="18"/>
      <c r="L414" s="18"/>
      <c r="M414" s="18">
        <v>2.2000000000000002</v>
      </c>
      <c r="N414" s="18">
        <f t="shared" si="44"/>
        <v>660</v>
      </c>
      <c r="O414" s="37">
        <f t="shared" si="45"/>
        <v>2.2000000000000002</v>
      </c>
      <c r="P414" s="35">
        <f t="shared" si="46"/>
        <v>660.00000000000011</v>
      </c>
    </row>
    <row r="415" spans="1:16" x14ac:dyDescent="0.2">
      <c r="A415" s="28" t="s">
        <v>300</v>
      </c>
      <c r="B415" s="11" t="s">
        <v>452</v>
      </c>
      <c r="C415" s="11">
        <v>5</v>
      </c>
      <c r="D415" s="18">
        <v>1</v>
      </c>
      <c r="E415" s="18"/>
      <c r="F415" s="18"/>
      <c r="G415" s="18"/>
      <c r="H415" s="18"/>
      <c r="I415" s="18">
        <v>23.8</v>
      </c>
      <c r="J415" s="18">
        <f t="shared" si="43"/>
        <v>119</v>
      </c>
      <c r="K415" s="18"/>
      <c r="L415" s="18"/>
      <c r="M415" s="18"/>
      <c r="N415" s="18"/>
      <c r="O415" s="37">
        <f t="shared" si="45"/>
        <v>23.8</v>
      </c>
      <c r="P415" s="35">
        <f t="shared" si="46"/>
        <v>119</v>
      </c>
    </row>
    <row r="416" spans="1:16" x14ac:dyDescent="0.2">
      <c r="A416" s="26" t="s">
        <v>301</v>
      </c>
      <c r="B416" s="9" t="s">
        <v>421</v>
      </c>
      <c r="C416" s="9">
        <v>32</v>
      </c>
      <c r="D416" s="18">
        <v>1</v>
      </c>
      <c r="E416" s="18">
        <v>15</v>
      </c>
      <c r="F416" s="18">
        <f t="shared" si="47"/>
        <v>480</v>
      </c>
      <c r="G416" s="18">
        <v>11.63</v>
      </c>
      <c r="H416" s="18">
        <f t="shared" si="42"/>
        <v>372.16</v>
      </c>
      <c r="I416" s="18">
        <v>19.731249999999999</v>
      </c>
      <c r="J416" s="18">
        <f t="shared" si="43"/>
        <v>631.4</v>
      </c>
      <c r="K416" s="18"/>
      <c r="L416" s="18"/>
      <c r="M416" s="18"/>
      <c r="N416" s="18"/>
      <c r="O416" s="37">
        <f t="shared" si="45"/>
        <v>11.63</v>
      </c>
      <c r="P416" s="35">
        <f t="shared" si="46"/>
        <v>372.16</v>
      </c>
    </row>
    <row r="417" spans="1:16" ht="25.5" customHeight="1" x14ac:dyDescent="0.2">
      <c r="A417" s="26"/>
      <c r="B417" s="9"/>
      <c r="C417" s="48" t="s">
        <v>466</v>
      </c>
      <c r="D417" s="48"/>
      <c r="E417" s="18">
        <f>COUNTA(E2:E416)</f>
        <v>283</v>
      </c>
      <c r="F417" s="3"/>
      <c r="G417" s="18">
        <f>COUNTA(G2:G416)</f>
        <v>373</v>
      </c>
      <c r="H417" s="18"/>
      <c r="I417" s="18">
        <f>COUNTA(I2:I416)</f>
        <v>398</v>
      </c>
      <c r="J417" s="18"/>
      <c r="K417" s="18">
        <f>COUNTA(K2:K416)</f>
        <v>333</v>
      </c>
      <c r="L417" s="18"/>
      <c r="M417" s="18">
        <f>COUNTA(M2:M416)</f>
        <v>338</v>
      </c>
      <c r="N417" s="18"/>
      <c r="O417" s="37"/>
      <c r="P417" s="43"/>
    </row>
    <row r="418" spans="1:16" ht="25.5" customHeight="1" x14ac:dyDescent="0.2">
      <c r="A418" s="26"/>
      <c r="B418" s="9"/>
      <c r="C418" s="47" t="s">
        <v>468</v>
      </c>
      <c r="D418" s="48"/>
      <c r="E418" s="18"/>
      <c r="F418" s="44">
        <f>SUM(F2:F416)</f>
        <v>162197.44000000003</v>
      </c>
      <c r="G418" s="44"/>
      <c r="H418" s="44">
        <f>SUM(H2:H416)</f>
        <v>152129.71000000008</v>
      </c>
      <c r="I418" s="44"/>
      <c r="J418" s="44">
        <f>SUM(J2:J416)</f>
        <v>153775.973</v>
      </c>
      <c r="K418" s="44"/>
      <c r="L418" s="44">
        <f>SUM(L2:L416)</f>
        <v>158166.88929999998</v>
      </c>
      <c r="M418" s="44"/>
      <c r="N418" s="44">
        <f>SUM(N2:N416)</f>
        <v>162320.66999999998</v>
      </c>
      <c r="O418" s="37"/>
      <c r="P418" s="34">
        <f>SUM(P2:P417)</f>
        <v>111112.93529999994</v>
      </c>
    </row>
    <row r="419" spans="1:16" ht="38.25" customHeight="1" x14ac:dyDescent="0.2">
      <c r="A419" s="26"/>
      <c r="B419" s="9"/>
      <c r="C419" s="48" t="s">
        <v>467</v>
      </c>
      <c r="D419" s="48"/>
      <c r="E419" s="18"/>
      <c r="F419" s="44">
        <f>PRODUCT(F418,4)</f>
        <v>648789.76000000013</v>
      </c>
      <c r="G419" s="44"/>
      <c r="H419" s="44">
        <f>PRODUCT(H418,4)</f>
        <v>608518.84000000032</v>
      </c>
      <c r="I419" s="44"/>
      <c r="J419" s="44">
        <f>PRODUCT(J418,4)</f>
        <v>615103.89199999999</v>
      </c>
      <c r="K419" s="44"/>
      <c r="L419" s="44">
        <f>PRODUCT(L418,4)</f>
        <v>632667.55719999992</v>
      </c>
      <c r="M419" s="44"/>
      <c r="N419" s="44">
        <f>PRODUCT(N418,4)</f>
        <v>649282.67999999993</v>
      </c>
      <c r="O419" s="37"/>
      <c r="P419" s="35">
        <f>PRODUCT(P418,4)</f>
        <v>444451.74119999976</v>
      </c>
    </row>
    <row r="420" spans="1:16" ht="15" x14ac:dyDescent="0.25">
      <c r="A420" s="52" t="s">
        <v>454</v>
      </c>
      <c r="B420" s="53"/>
      <c r="C420" s="36"/>
      <c r="D420" s="49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1"/>
      <c r="P420" s="38"/>
    </row>
    <row r="422" spans="1:16" ht="15" x14ac:dyDescent="0.2">
      <c r="A422" s="4" t="s">
        <v>385</v>
      </c>
    </row>
    <row r="423" spans="1:16" x14ac:dyDescent="0.2">
      <c r="A423" s="5" t="s">
        <v>386</v>
      </c>
    </row>
    <row r="424" spans="1:16" ht="15" x14ac:dyDescent="0.2">
      <c r="A424" s="6" t="s">
        <v>387</v>
      </c>
    </row>
    <row r="425" spans="1:16" ht="15" x14ac:dyDescent="0.2">
      <c r="A425" s="7" t="s">
        <v>388</v>
      </c>
    </row>
  </sheetData>
  <sortState ref="A176:M423">
    <sortCondition ref="A176:A423"/>
  </sortState>
  <mergeCells count="5">
    <mergeCell ref="C418:D418"/>
    <mergeCell ref="C419:D419"/>
    <mergeCell ref="D420:O420"/>
    <mergeCell ref="C417:D417"/>
    <mergeCell ref="A420:B420"/>
  </mergeCells>
  <phoneticPr fontId="9" type="noConversion"/>
  <conditionalFormatting sqref="E2:N416">
    <cfRule type="cellIs" dxfId="0" priority="1" operator="equal">
      <formula>MIN($E2:$N2)</formula>
    </cfRule>
  </conditionalFormatting>
  <pageMargins left="0.38944881889763777" right="0.38944881889763777" top="0.35629921259842523" bottom="0.35629921259842523" header="0.31" footer="0.31"/>
  <pageSetup paperSize="9" scale="42" orientation="portrait" r:id="rId1"/>
  <headerFooter>
    <oddFooter>&amp;R1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Generale</vt:lpstr>
      <vt:lpstr>Generale!Area_stampa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luca caudera</cp:lastModifiedBy>
  <cp:lastPrinted>2017-05-18T07:56:30Z</cp:lastPrinted>
  <dcterms:created xsi:type="dcterms:W3CDTF">2015-05-11T14:25:37Z</dcterms:created>
  <dcterms:modified xsi:type="dcterms:W3CDTF">2018-01-22T08:57:31Z</dcterms:modified>
</cp:coreProperties>
</file>