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Y:\04 Centrale di Committenza\2-FORNITURE\IN CORSO\2017-Ristretta-Reagenti\Buste fase invito OE\lotto 1B\"/>
    </mc:Choice>
  </mc:AlternateContent>
  <workbookProtection workbookAlgorithmName="SHA-512" workbookHashValue="L6edemROsVRuXVaLN9oUAG9h+eXmQObPTK5E86znWYLeSsBN3rqUOqstxAk+sDTpKKsPbaO6QxFRd9i4uC82Pw==" workbookSaltValue="2EIxNOKUhNbL+IuguqKmtw==" workbookSpinCount="100000" lockStructure="1"/>
  <bookViews>
    <workbookView xWindow="0" yWindow="0" windowWidth="19440" windowHeight="11760"/>
  </bookViews>
  <sheets>
    <sheet name="Foglio1" sheetId="3" r:id="rId1"/>
  </sheets>
  <definedNames>
    <definedName name="_xlnm.Print_Area" localSheetId="0">Foglio1!$A$1:$L$850</definedName>
    <definedName name="Print_Area" localSheetId="0">Foglio1!$A$1:$C$846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841" i="3" l="1"/>
  <c r="L837" i="3"/>
  <c r="L835" i="3"/>
  <c r="L834" i="3"/>
  <c r="L831" i="3"/>
  <c r="L829" i="3"/>
  <c r="L816" i="3"/>
  <c r="L815" i="3"/>
  <c r="L814" i="3"/>
  <c r="L813" i="3"/>
  <c r="L812" i="3"/>
  <c r="L810" i="3"/>
  <c r="L804" i="3"/>
  <c r="L803" i="3"/>
  <c r="L801" i="3"/>
  <c r="L798" i="3"/>
  <c r="L796" i="3"/>
  <c r="L793" i="3"/>
  <c r="L791" i="3"/>
  <c r="L787" i="3"/>
  <c r="L785" i="3"/>
  <c r="L772" i="3"/>
  <c r="L765" i="3"/>
  <c r="L745" i="3"/>
  <c r="L728" i="3"/>
  <c r="L725" i="3"/>
  <c r="L717" i="3"/>
  <c r="L714" i="3"/>
  <c r="L709" i="3"/>
  <c r="L695" i="3"/>
  <c r="L689" i="3"/>
  <c r="L683" i="3"/>
  <c r="L656" i="3"/>
  <c r="L652" i="3"/>
  <c r="L646" i="3"/>
  <c r="L638" i="3"/>
  <c r="L637" i="3"/>
  <c r="L630" i="3"/>
  <c r="L624" i="3"/>
  <c r="L622" i="3"/>
  <c r="L613" i="3"/>
  <c r="L611" i="3"/>
  <c r="L608" i="3"/>
  <c r="L609" i="3"/>
  <c r="L604" i="3"/>
  <c r="L603" i="3"/>
  <c r="L598" i="3"/>
  <c r="L596" i="3"/>
  <c r="L590" i="3"/>
  <c r="L589" i="3"/>
  <c r="L584" i="3"/>
  <c r="L575" i="3"/>
  <c r="L568" i="3"/>
  <c r="L567" i="3"/>
  <c r="L566" i="3"/>
  <c r="L562" i="3"/>
  <c r="L555" i="3"/>
  <c r="L551" i="3"/>
  <c r="L548" i="3"/>
  <c r="L549" i="3"/>
  <c r="L547" i="3"/>
  <c r="L545" i="3"/>
  <c r="L534" i="3"/>
  <c r="L530" i="3"/>
  <c r="L518" i="3"/>
  <c r="L512" i="3"/>
  <c r="L500" i="3"/>
  <c r="L499" i="3"/>
  <c r="L497" i="3"/>
  <c r="L494" i="3"/>
  <c r="L489" i="3"/>
  <c r="L488" i="3"/>
  <c r="L484" i="3"/>
  <c r="L478" i="3"/>
  <c r="L477" i="3"/>
  <c r="L476" i="3"/>
  <c r="L469" i="3"/>
  <c r="L461" i="3"/>
  <c r="L439" i="3"/>
  <c r="L435" i="3"/>
  <c r="L431" i="3"/>
  <c r="L429" i="3"/>
  <c r="L424" i="3"/>
  <c r="L421" i="3"/>
  <c r="L420" i="3"/>
  <c r="L415" i="3"/>
  <c r="L407" i="3"/>
  <c r="L400" i="3"/>
  <c r="L391" i="3"/>
  <c r="L389" i="3"/>
  <c r="L384" i="3"/>
  <c r="L381" i="3"/>
  <c r="L382" i="3"/>
  <c r="L380" i="3"/>
  <c r="L378" i="3"/>
  <c r="L375" i="3"/>
  <c r="L376" i="3"/>
  <c r="L364" i="3"/>
  <c r="L358" i="3"/>
  <c r="L356" i="3"/>
  <c r="L355" i="3"/>
  <c r="L354" i="3"/>
  <c r="L353" i="3"/>
  <c r="L349" i="3"/>
  <c r="L345" i="3"/>
  <c r="L341" i="3"/>
  <c r="L340" i="3"/>
  <c r="L329" i="3"/>
  <c r="L330" i="3"/>
  <c r="L328" i="3"/>
  <c r="L324" i="3"/>
  <c r="L320" i="3"/>
  <c r="L317" i="3"/>
  <c r="L310" i="3"/>
  <c r="L309" i="3"/>
  <c r="L299" i="3"/>
  <c r="L285" i="3"/>
  <c r="L281" i="3"/>
  <c r="L277" i="3"/>
  <c r="L268" i="3"/>
  <c r="L263" i="3"/>
  <c r="L262" i="3"/>
  <c r="L260" i="3"/>
  <c r="L254" i="3"/>
  <c r="L251" i="3"/>
  <c r="L249" i="3"/>
  <c r="L248" i="3"/>
  <c r="L237" i="3"/>
  <c r="L238" i="3"/>
  <c r="L236" i="3"/>
  <c r="L232" i="3"/>
  <c r="L233" i="3"/>
  <c r="L231" i="3"/>
  <c r="L230" i="3"/>
  <c r="L215" i="3"/>
  <c r="L208" i="3"/>
  <c r="L204" i="3"/>
  <c r="L192" i="3"/>
  <c r="L191" i="3"/>
  <c r="L188" i="3"/>
  <c r="L180" i="3"/>
  <c r="L175" i="3"/>
  <c r="L173" i="3"/>
  <c r="L165" i="3"/>
  <c r="L166" i="3"/>
  <c r="L164" i="3"/>
  <c r="L161" i="3"/>
  <c r="L159" i="3"/>
  <c r="L151" i="3"/>
  <c r="L135" i="3"/>
  <c r="L121" i="3"/>
  <c r="L119" i="3"/>
  <c r="L118" i="3"/>
  <c r="L109" i="3"/>
  <c r="L102" i="3"/>
  <c r="L97" i="3"/>
  <c r="L90" i="3"/>
  <c r="L85" i="3"/>
  <c r="L82" i="3"/>
  <c r="L74" i="3"/>
  <c r="L62" i="3"/>
  <c r="L60" i="3"/>
  <c r="L57" i="3"/>
  <c r="L54" i="3"/>
  <c r="L47" i="3"/>
  <c r="L42" i="3"/>
  <c r="L32" i="3"/>
  <c r="L30" i="3"/>
  <c r="L25" i="3"/>
  <c r="L24" i="3"/>
  <c r="L21" i="3"/>
  <c r="L18" i="3"/>
  <c r="L17" i="3"/>
  <c r="L16" i="3"/>
  <c r="L15" i="3"/>
  <c r="L10" i="3"/>
  <c r="L9" i="3"/>
  <c r="L7" i="3"/>
  <c r="L6" i="3"/>
  <c r="L2" i="3"/>
  <c r="F683" i="3" l="1"/>
  <c r="H547" i="3"/>
  <c r="I847" i="3" l="1"/>
  <c r="G847" i="3"/>
  <c r="E847" i="3"/>
  <c r="J3" i="3"/>
  <c r="J5" i="3"/>
  <c r="J6" i="3"/>
  <c r="J9" i="3"/>
  <c r="J11" i="3"/>
  <c r="J12" i="3"/>
  <c r="J14" i="3"/>
  <c r="J19" i="3"/>
  <c r="J23" i="3"/>
  <c r="J24" i="3"/>
  <c r="J26" i="3"/>
  <c r="J27" i="3"/>
  <c r="J28" i="3"/>
  <c r="J29" i="3"/>
  <c r="J30" i="3"/>
  <c r="J31" i="3"/>
  <c r="J33" i="3"/>
  <c r="J34" i="3"/>
  <c r="J36" i="3"/>
  <c r="J37" i="3"/>
  <c r="J38" i="3"/>
  <c r="J40" i="3"/>
  <c r="J41" i="3"/>
  <c r="J42" i="3"/>
  <c r="J43" i="3"/>
  <c r="J45" i="3"/>
  <c r="J46" i="3"/>
  <c r="J47" i="3"/>
  <c r="J51" i="3"/>
  <c r="J55" i="3"/>
  <c r="J56" i="3"/>
  <c r="J58" i="3"/>
  <c r="J60" i="3"/>
  <c r="J61" i="3"/>
  <c r="J64" i="3"/>
  <c r="J65" i="3"/>
  <c r="J67" i="3"/>
  <c r="J68" i="3"/>
  <c r="J69" i="3"/>
  <c r="J70" i="3"/>
  <c r="J71" i="3"/>
  <c r="J72" i="3"/>
  <c r="J73" i="3"/>
  <c r="J74" i="3"/>
  <c r="J75" i="3"/>
  <c r="J76" i="3"/>
  <c r="J78" i="3"/>
  <c r="J80" i="3"/>
  <c r="J81" i="3"/>
  <c r="J83" i="3"/>
  <c r="J84" i="3"/>
  <c r="J87" i="3"/>
  <c r="J88" i="3"/>
  <c r="J89" i="3"/>
  <c r="J90" i="3"/>
  <c r="J91" i="3"/>
  <c r="J92" i="3"/>
  <c r="J93" i="3"/>
  <c r="J94" i="3"/>
  <c r="J95" i="3"/>
  <c r="J96" i="3"/>
  <c r="J98" i="3"/>
  <c r="J99" i="3"/>
  <c r="J100" i="3"/>
  <c r="J101" i="3"/>
  <c r="J103" i="3"/>
  <c r="J104" i="3"/>
  <c r="J105" i="3"/>
  <c r="J106" i="3"/>
  <c r="J107" i="3"/>
  <c r="J108" i="3"/>
  <c r="J110" i="3"/>
  <c r="J111" i="3"/>
  <c r="J112" i="3"/>
  <c r="J113" i="3"/>
  <c r="J114" i="3"/>
  <c r="J115" i="3"/>
  <c r="J116" i="3"/>
  <c r="J117" i="3"/>
  <c r="J118" i="3"/>
  <c r="J120" i="3"/>
  <c r="J121" i="3"/>
  <c r="J122" i="3"/>
  <c r="J123" i="3"/>
  <c r="J124" i="3"/>
  <c r="J125" i="3"/>
  <c r="J126" i="3"/>
  <c r="J127" i="3"/>
  <c r="J128" i="3"/>
  <c r="J129" i="3"/>
  <c r="J131" i="3"/>
  <c r="J132" i="3"/>
  <c r="J134" i="3"/>
  <c r="J135" i="3"/>
  <c r="J136" i="3"/>
  <c r="J138" i="3"/>
  <c r="J139" i="3"/>
  <c r="J140" i="3"/>
  <c r="J142" i="3"/>
  <c r="J143" i="3"/>
  <c r="J144" i="3"/>
  <c r="J145" i="3"/>
  <c r="J146" i="3"/>
  <c r="J147" i="3"/>
  <c r="J148" i="3"/>
  <c r="J149" i="3"/>
  <c r="J151" i="3"/>
  <c r="J152" i="3"/>
  <c r="J153" i="3"/>
  <c r="J154" i="3"/>
  <c r="J155" i="3"/>
  <c r="J156" i="3"/>
  <c r="J157" i="3"/>
  <c r="J158" i="3"/>
  <c r="J159" i="3"/>
  <c r="J162" i="3"/>
  <c r="J163" i="3"/>
  <c r="J164" i="3"/>
  <c r="J165" i="3"/>
  <c r="J166" i="3"/>
  <c r="J170" i="3"/>
  <c r="J171" i="3"/>
  <c r="J172" i="3"/>
  <c r="J173" i="3"/>
  <c r="J176" i="3"/>
  <c r="J177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3" i="3"/>
  <c r="J194" i="3"/>
  <c r="J197" i="3"/>
  <c r="J198" i="3"/>
  <c r="J201" i="3"/>
  <c r="J202" i="3"/>
  <c r="J203" i="3"/>
  <c r="J205" i="3"/>
  <c r="J206" i="3"/>
  <c r="J207" i="3"/>
  <c r="J208" i="3"/>
  <c r="J209" i="3"/>
  <c r="J210" i="3"/>
  <c r="J211" i="3"/>
  <c r="J212" i="3"/>
  <c r="J216" i="3"/>
  <c r="J217" i="3"/>
  <c r="J220" i="3"/>
  <c r="J222" i="3"/>
  <c r="J223" i="3"/>
  <c r="J224" i="3"/>
  <c r="J225" i="3"/>
  <c r="J227" i="3"/>
  <c r="J228" i="3"/>
  <c r="J229" i="3"/>
  <c r="J230" i="3"/>
  <c r="J233" i="3"/>
  <c r="J234" i="3"/>
  <c r="J235" i="3"/>
  <c r="J239" i="3"/>
  <c r="J240" i="3"/>
  <c r="J241" i="3"/>
  <c r="J242" i="3"/>
  <c r="J243" i="3"/>
  <c r="J244" i="3"/>
  <c r="J246" i="3"/>
  <c r="J247" i="3"/>
  <c r="J248" i="3"/>
  <c r="J249" i="3"/>
  <c r="J250" i="3"/>
  <c r="J252" i="3"/>
  <c r="J256" i="3"/>
  <c r="J258" i="3"/>
  <c r="J259" i="3"/>
  <c r="J260" i="3"/>
  <c r="J261" i="3"/>
  <c r="J262" i="3"/>
  <c r="J263" i="3"/>
  <c r="J266" i="3"/>
  <c r="J267" i="3"/>
  <c r="J268" i="3"/>
  <c r="J269" i="3"/>
  <c r="J270" i="3"/>
  <c r="J271" i="3"/>
  <c r="J273" i="3"/>
  <c r="J274" i="3"/>
  <c r="J275" i="3"/>
  <c r="J276" i="3"/>
  <c r="J277" i="3"/>
  <c r="J278" i="3"/>
  <c r="J279" i="3"/>
  <c r="J281" i="3"/>
  <c r="J283" i="3"/>
  <c r="J285" i="3"/>
  <c r="J287" i="3"/>
  <c r="J288" i="3"/>
  <c r="J289" i="3"/>
  <c r="J290" i="3"/>
  <c r="J293" i="3"/>
  <c r="J294" i="3"/>
  <c r="J295" i="3"/>
  <c r="J296" i="3"/>
  <c r="J298" i="3"/>
  <c r="J300" i="3"/>
  <c r="J301" i="3"/>
  <c r="J303" i="3"/>
  <c r="J304" i="3"/>
  <c r="J305" i="3"/>
  <c r="J309" i="3"/>
  <c r="J310" i="3"/>
  <c r="J311" i="3"/>
  <c r="J313" i="3"/>
  <c r="J314" i="3"/>
  <c r="J316" i="3"/>
  <c r="J323" i="3"/>
  <c r="J325" i="3"/>
  <c r="J326" i="3"/>
  <c r="J327" i="3"/>
  <c r="J329" i="3"/>
  <c r="J331" i="3"/>
  <c r="J332" i="3"/>
  <c r="J333" i="3"/>
  <c r="J335" i="3"/>
  <c r="J336" i="3"/>
  <c r="J338" i="3"/>
  <c r="J340" i="3"/>
  <c r="J341" i="3"/>
  <c r="J342" i="3"/>
  <c r="J343" i="3"/>
  <c r="J344" i="3"/>
  <c r="J346" i="3"/>
  <c r="J347" i="3"/>
  <c r="J348" i="3"/>
  <c r="J350" i="3"/>
  <c r="J351" i="3"/>
  <c r="J352" i="3"/>
  <c r="J353" i="3"/>
  <c r="J354" i="3"/>
  <c r="J357" i="3"/>
  <c r="J359" i="3"/>
  <c r="J360" i="3"/>
  <c r="J361" i="3"/>
  <c r="J362" i="3"/>
  <c r="J363" i="3"/>
  <c r="J365" i="3"/>
  <c r="J366" i="3"/>
  <c r="J367" i="3"/>
  <c r="J368" i="3"/>
  <c r="J369" i="3"/>
  <c r="J370" i="3"/>
  <c r="J371" i="3"/>
  <c r="J372" i="3"/>
  <c r="J373" i="3"/>
  <c r="J374" i="3"/>
  <c r="J376" i="3"/>
  <c r="J377" i="3"/>
  <c r="J378" i="3"/>
  <c r="J380" i="3"/>
  <c r="J382" i="3"/>
  <c r="J383" i="3"/>
  <c r="J384" i="3"/>
  <c r="J385" i="3"/>
  <c r="J386" i="3"/>
  <c r="J387" i="3"/>
  <c r="J389" i="3"/>
  <c r="J390" i="3"/>
  <c r="J391" i="3"/>
  <c r="J392" i="3"/>
  <c r="J393" i="3"/>
  <c r="J394" i="3"/>
  <c r="J395" i="3"/>
  <c r="J398" i="3"/>
  <c r="J399" i="3"/>
  <c r="J402" i="3"/>
  <c r="J405" i="3"/>
  <c r="J406" i="3"/>
  <c r="J408" i="3"/>
  <c r="J409" i="3"/>
  <c r="J410" i="3"/>
  <c r="J411" i="3"/>
  <c r="J412" i="3"/>
  <c r="J413" i="3"/>
  <c r="J414" i="3"/>
  <c r="J417" i="3"/>
  <c r="J418" i="3"/>
  <c r="J423" i="3"/>
  <c r="J424" i="3"/>
  <c r="J426" i="3"/>
  <c r="J427" i="3"/>
  <c r="J430" i="3"/>
  <c r="J432" i="3"/>
  <c r="J434" i="3"/>
  <c r="J435" i="3"/>
  <c r="J436" i="3"/>
  <c r="J438" i="3"/>
  <c r="J442" i="3"/>
  <c r="J443" i="3"/>
  <c r="J444" i="3"/>
  <c r="J445" i="3"/>
  <c r="J446" i="3"/>
  <c r="J447" i="3"/>
  <c r="J448" i="3"/>
  <c r="J449" i="3"/>
  <c r="J451" i="3"/>
  <c r="J452" i="3"/>
  <c r="J453" i="3"/>
  <c r="J454" i="3"/>
  <c r="J456" i="3"/>
  <c r="J457" i="3"/>
  <c r="J458" i="3"/>
  <c r="J459" i="3"/>
  <c r="J460" i="3"/>
  <c r="J462" i="3"/>
  <c r="J463" i="3"/>
  <c r="J464" i="3"/>
  <c r="J468" i="3"/>
  <c r="J470" i="3"/>
  <c r="J471" i="3"/>
  <c r="J472" i="3"/>
  <c r="J474" i="3"/>
  <c r="J475" i="3"/>
  <c r="J476" i="3"/>
  <c r="J478" i="3"/>
  <c r="J480" i="3"/>
  <c r="J481" i="3"/>
  <c r="J482" i="3"/>
  <c r="J483" i="3"/>
  <c r="J485" i="3"/>
  <c r="J486" i="3"/>
  <c r="J487" i="3"/>
  <c r="J491" i="3"/>
  <c r="J492" i="3"/>
  <c r="J493" i="3"/>
  <c r="J494" i="3"/>
  <c r="J500" i="3"/>
  <c r="J501" i="3"/>
  <c r="J502" i="3"/>
  <c r="J504" i="3"/>
  <c r="J506" i="3"/>
  <c r="J507" i="3"/>
  <c r="J509" i="3"/>
  <c r="J511" i="3"/>
  <c r="J513" i="3"/>
  <c r="J514" i="3"/>
  <c r="J515" i="3"/>
  <c r="J516" i="3"/>
  <c r="J518" i="3"/>
  <c r="J519" i="3"/>
  <c r="J520" i="3"/>
  <c r="J521" i="3"/>
  <c r="J522" i="3"/>
  <c r="J523" i="3"/>
  <c r="J526" i="3"/>
  <c r="J527" i="3"/>
  <c r="J528" i="3"/>
  <c r="J529" i="3"/>
  <c r="J532" i="3"/>
  <c r="J533" i="3"/>
  <c r="J534" i="3"/>
  <c r="J535" i="3"/>
  <c r="J536" i="3"/>
  <c r="J537" i="3"/>
  <c r="J538" i="3"/>
  <c r="J539" i="3"/>
  <c r="J540" i="3"/>
  <c r="J543" i="3"/>
  <c r="J544" i="3"/>
  <c r="J545" i="3"/>
  <c r="J546" i="3"/>
  <c r="J547" i="3"/>
  <c r="J550" i="3"/>
  <c r="J554" i="3"/>
  <c r="J555" i="3"/>
  <c r="J556" i="3"/>
  <c r="J558" i="3"/>
  <c r="J559" i="3"/>
  <c r="J561" i="3"/>
  <c r="J562" i="3"/>
  <c r="J564" i="3"/>
  <c r="J565" i="3"/>
  <c r="J566" i="3"/>
  <c r="J567" i="3"/>
  <c r="J569" i="3"/>
  <c r="J571" i="3"/>
  <c r="J572" i="3"/>
  <c r="J573" i="3"/>
  <c r="J574" i="3"/>
  <c r="J576" i="3"/>
  <c r="J579" i="3"/>
  <c r="J580" i="3"/>
  <c r="J581" i="3"/>
  <c r="J582" i="3"/>
  <c r="J583" i="3"/>
  <c r="J585" i="3"/>
  <c r="J586" i="3"/>
  <c r="J588" i="3"/>
  <c r="J590" i="3"/>
  <c r="J593" i="3"/>
  <c r="J594" i="3"/>
  <c r="J596" i="3"/>
  <c r="J597" i="3"/>
  <c r="J598" i="3"/>
  <c r="J601" i="3"/>
  <c r="J602" i="3"/>
  <c r="J605" i="3"/>
  <c r="J607" i="3"/>
  <c r="J609" i="3"/>
  <c r="J610" i="3"/>
  <c r="J612" i="3"/>
  <c r="J613" i="3"/>
  <c r="J614" i="3"/>
  <c r="J615" i="3"/>
  <c r="J616" i="3"/>
  <c r="J617" i="3"/>
  <c r="J620" i="3"/>
  <c r="J621" i="3"/>
  <c r="J623" i="3"/>
  <c r="J624" i="3"/>
  <c r="J627" i="3"/>
  <c r="J628" i="3"/>
  <c r="J629" i="3"/>
  <c r="J631" i="3"/>
  <c r="J632" i="3"/>
  <c r="J633" i="3"/>
  <c r="J634" i="3"/>
  <c r="J635" i="3"/>
  <c r="J639" i="3"/>
  <c r="J640" i="3"/>
  <c r="J641" i="3"/>
  <c r="J642" i="3"/>
  <c r="J643" i="3"/>
  <c r="J644" i="3"/>
  <c r="J645" i="3"/>
  <c r="J648" i="3"/>
  <c r="J652" i="3"/>
  <c r="J653" i="3"/>
  <c r="J654" i="3"/>
  <c r="J657" i="3"/>
  <c r="J658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3" i="3"/>
  <c r="J684" i="3"/>
  <c r="J687" i="3"/>
  <c r="J688" i="3"/>
  <c r="J689" i="3"/>
  <c r="J692" i="3"/>
  <c r="J693" i="3"/>
  <c r="J699" i="3"/>
  <c r="J701" i="3"/>
  <c r="J702" i="3"/>
  <c r="J705" i="3"/>
  <c r="J706" i="3"/>
  <c r="J707" i="3"/>
  <c r="J710" i="3"/>
  <c r="J711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6" i="3"/>
  <c r="J727" i="3"/>
  <c r="J728" i="3"/>
  <c r="J729" i="3"/>
  <c r="J731" i="3"/>
  <c r="J732" i="3"/>
  <c r="J734" i="3"/>
  <c r="J735" i="3"/>
  <c r="J736" i="3"/>
  <c r="J737" i="3"/>
  <c r="J738" i="3"/>
  <c r="J739" i="3"/>
  <c r="J740" i="3"/>
  <c r="J742" i="3"/>
  <c r="J743" i="3"/>
  <c r="J744" i="3"/>
  <c r="J746" i="3"/>
  <c r="J747" i="3"/>
  <c r="J748" i="3"/>
  <c r="J749" i="3"/>
  <c r="J750" i="3"/>
  <c r="J751" i="3"/>
  <c r="J752" i="3"/>
  <c r="J753" i="3"/>
  <c r="J755" i="3"/>
  <c r="J756" i="3"/>
  <c r="J758" i="3"/>
  <c r="J759" i="3"/>
  <c r="J760" i="3"/>
  <c r="J762" i="3"/>
  <c r="J763" i="3"/>
  <c r="J764" i="3"/>
  <c r="J766" i="3"/>
  <c r="J768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7" i="3"/>
  <c r="J788" i="3"/>
  <c r="J789" i="3"/>
  <c r="J790" i="3"/>
  <c r="J791" i="3"/>
  <c r="J792" i="3"/>
  <c r="J794" i="3"/>
  <c r="J795" i="3"/>
  <c r="J796" i="3"/>
  <c r="J798" i="3"/>
  <c r="J799" i="3"/>
  <c r="J800" i="3"/>
  <c r="J801" i="3"/>
  <c r="J802" i="3"/>
  <c r="J803" i="3"/>
  <c r="J804" i="3"/>
  <c r="J805" i="3"/>
  <c r="J807" i="3"/>
  <c r="J808" i="3"/>
  <c r="J809" i="3"/>
  <c r="J810" i="3"/>
  <c r="J812" i="3"/>
  <c r="J813" i="3"/>
  <c r="J815" i="3"/>
  <c r="J819" i="3"/>
  <c r="J820" i="3"/>
  <c r="J821" i="3"/>
  <c r="J822" i="3"/>
  <c r="J823" i="3"/>
  <c r="J824" i="3"/>
  <c r="J826" i="3"/>
  <c r="J827" i="3"/>
  <c r="J828" i="3"/>
  <c r="J830" i="3"/>
  <c r="J832" i="3"/>
  <c r="J833" i="3"/>
  <c r="J834" i="3"/>
  <c r="J836" i="3"/>
  <c r="J837" i="3"/>
  <c r="J838" i="3"/>
  <c r="J839" i="3"/>
  <c r="J840" i="3"/>
  <c r="J842" i="3"/>
  <c r="J843" i="3"/>
  <c r="J844" i="3"/>
  <c r="J846" i="3"/>
  <c r="H3" i="3"/>
  <c r="H4" i="3"/>
  <c r="H5" i="3"/>
  <c r="H6" i="3"/>
  <c r="H7" i="3"/>
  <c r="H9" i="3"/>
  <c r="H11" i="3"/>
  <c r="H12" i="3"/>
  <c r="H14" i="3"/>
  <c r="H15" i="3"/>
  <c r="H17" i="3"/>
  <c r="H19" i="3"/>
  <c r="H23" i="3"/>
  <c r="H24" i="3"/>
  <c r="H26" i="3"/>
  <c r="H27" i="3"/>
  <c r="H28" i="3"/>
  <c r="H29" i="3"/>
  <c r="H30" i="3"/>
  <c r="H31" i="3"/>
  <c r="H32" i="3"/>
  <c r="H33" i="3"/>
  <c r="H34" i="3"/>
  <c r="H36" i="3"/>
  <c r="H37" i="3"/>
  <c r="H38" i="3"/>
  <c r="H39" i="3"/>
  <c r="H40" i="3"/>
  <c r="H41" i="3"/>
  <c r="H42" i="3"/>
  <c r="H43" i="3"/>
  <c r="H44" i="3"/>
  <c r="H45" i="3"/>
  <c r="H46" i="3"/>
  <c r="H47" i="3"/>
  <c r="H50" i="3"/>
  <c r="H51" i="3"/>
  <c r="H52" i="3"/>
  <c r="H53" i="3"/>
  <c r="H56" i="3"/>
  <c r="H57" i="3"/>
  <c r="H58" i="3"/>
  <c r="H59" i="3"/>
  <c r="H60" i="3"/>
  <c r="H61" i="3"/>
  <c r="H64" i="3"/>
  <c r="H65" i="3"/>
  <c r="H67" i="3"/>
  <c r="H68" i="3"/>
  <c r="H69" i="3"/>
  <c r="H70" i="3"/>
  <c r="H71" i="3"/>
  <c r="H72" i="3"/>
  <c r="H73" i="3"/>
  <c r="H74" i="3"/>
  <c r="H75" i="3"/>
  <c r="H76" i="3"/>
  <c r="H77" i="3"/>
  <c r="H78" i="3"/>
  <c r="H80" i="3"/>
  <c r="H81" i="3"/>
  <c r="H82" i="3"/>
  <c r="H83" i="3"/>
  <c r="H84" i="3"/>
  <c r="H85" i="3"/>
  <c r="H87" i="3"/>
  <c r="H88" i="3"/>
  <c r="H89" i="3"/>
  <c r="H90" i="3"/>
  <c r="H91" i="3"/>
  <c r="H92" i="3"/>
  <c r="H93" i="3"/>
  <c r="H94" i="3"/>
  <c r="H95" i="3"/>
  <c r="H96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20" i="3"/>
  <c r="H121" i="3"/>
  <c r="H122" i="3"/>
  <c r="H123" i="3"/>
  <c r="H124" i="3"/>
  <c r="H125" i="3"/>
  <c r="H126" i="3"/>
  <c r="H127" i="3"/>
  <c r="H128" i="3"/>
  <c r="H129" i="3"/>
  <c r="H131" i="3"/>
  <c r="H132" i="3"/>
  <c r="H134" i="3"/>
  <c r="H135" i="3"/>
  <c r="H136" i="3"/>
  <c r="H138" i="3"/>
  <c r="H139" i="3"/>
  <c r="H140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2" i="3"/>
  <c r="H163" i="3"/>
  <c r="H164" i="3"/>
  <c r="H165" i="3"/>
  <c r="H166" i="3"/>
  <c r="H168" i="3"/>
  <c r="H170" i="3"/>
  <c r="H171" i="3"/>
  <c r="H172" i="3"/>
  <c r="H173" i="3"/>
  <c r="H176" i="3"/>
  <c r="H177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3" i="3"/>
  <c r="H194" i="3"/>
  <c r="H195" i="3"/>
  <c r="H197" i="3"/>
  <c r="H198" i="3"/>
  <c r="H199" i="3"/>
  <c r="H201" i="3"/>
  <c r="H202" i="3"/>
  <c r="H203" i="3"/>
  <c r="H205" i="3"/>
  <c r="H206" i="3"/>
  <c r="H207" i="3"/>
  <c r="H208" i="3"/>
  <c r="H209" i="3"/>
  <c r="H210" i="3"/>
  <c r="H211" i="3"/>
  <c r="H212" i="3"/>
  <c r="H214" i="3"/>
  <c r="H215" i="3"/>
  <c r="H216" i="3"/>
  <c r="H217" i="3"/>
  <c r="H219" i="3"/>
  <c r="H220" i="3"/>
  <c r="H221" i="3"/>
  <c r="H222" i="3"/>
  <c r="H223" i="3"/>
  <c r="H224" i="3"/>
  <c r="H225" i="3"/>
  <c r="H227" i="3"/>
  <c r="H228" i="3"/>
  <c r="H229" i="3"/>
  <c r="H230" i="3"/>
  <c r="H231" i="3"/>
  <c r="H233" i="3"/>
  <c r="H234" i="3"/>
  <c r="H235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4" i="3"/>
  <c r="H256" i="3"/>
  <c r="H258" i="3"/>
  <c r="H259" i="3"/>
  <c r="H260" i="3"/>
  <c r="H261" i="3"/>
  <c r="H262" i="3"/>
  <c r="H263" i="3"/>
  <c r="H264" i="3"/>
  <c r="H265" i="3"/>
  <c r="H266" i="3"/>
  <c r="H267" i="3"/>
  <c r="H268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4" i="3"/>
  <c r="H285" i="3"/>
  <c r="H286" i="3"/>
  <c r="H287" i="3"/>
  <c r="H288" i="3"/>
  <c r="H289" i="3"/>
  <c r="H290" i="3"/>
  <c r="H292" i="3"/>
  <c r="H293" i="3"/>
  <c r="H294" i="3"/>
  <c r="H295" i="3"/>
  <c r="H296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1" i="3"/>
  <c r="H312" i="3"/>
  <c r="H313" i="3"/>
  <c r="H314" i="3"/>
  <c r="H315" i="3"/>
  <c r="H316" i="3"/>
  <c r="H318" i="3"/>
  <c r="H320" i="3"/>
  <c r="H321" i="3"/>
  <c r="H322" i="3"/>
  <c r="H323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40" i="3"/>
  <c r="H341" i="3"/>
  <c r="H342" i="3"/>
  <c r="H343" i="3"/>
  <c r="H344" i="3"/>
  <c r="H345" i="3"/>
  <c r="H346" i="3"/>
  <c r="H347" i="3"/>
  <c r="H348" i="3"/>
  <c r="H350" i="3"/>
  <c r="H351" i="3"/>
  <c r="H352" i="3"/>
  <c r="H353" i="3"/>
  <c r="H354" i="3"/>
  <c r="H357" i="3"/>
  <c r="H359" i="3"/>
  <c r="H360" i="3"/>
  <c r="H361" i="3"/>
  <c r="H362" i="3"/>
  <c r="H363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80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7" i="3"/>
  <c r="H398" i="3"/>
  <c r="H399" i="3"/>
  <c r="H401" i="3"/>
  <c r="H402" i="3"/>
  <c r="H403" i="3"/>
  <c r="H404" i="3"/>
  <c r="H405" i="3"/>
  <c r="H407" i="3"/>
  <c r="H409" i="3"/>
  <c r="H410" i="3"/>
  <c r="H411" i="3"/>
  <c r="H412" i="3"/>
  <c r="H413" i="3"/>
  <c r="H414" i="3"/>
  <c r="H415" i="3"/>
  <c r="H417" i="3"/>
  <c r="H418" i="3"/>
  <c r="H419" i="3"/>
  <c r="H422" i="3"/>
  <c r="H423" i="3"/>
  <c r="H424" i="3"/>
  <c r="H425" i="3"/>
  <c r="H426" i="3"/>
  <c r="H427" i="3"/>
  <c r="H428" i="3"/>
  <c r="H430" i="3"/>
  <c r="H431" i="3"/>
  <c r="H432" i="3"/>
  <c r="H433" i="3"/>
  <c r="H434" i="3"/>
  <c r="H435" i="3"/>
  <c r="H436" i="3"/>
  <c r="H438" i="3"/>
  <c r="H440" i="3"/>
  <c r="H442" i="3"/>
  <c r="H443" i="3"/>
  <c r="H444" i="3"/>
  <c r="H445" i="3"/>
  <c r="H446" i="3"/>
  <c r="H447" i="3"/>
  <c r="H448" i="3"/>
  <c r="H449" i="3"/>
  <c r="H451" i="3"/>
  <c r="H453" i="3"/>
  <c r="H454" i="3"/>
  <c r="H455" i="3"/>
  <c r="H456" i="3"/>
  <c r="H457" i="3"/>
  <c r="H458" i="3"/>
  <c r="H460" i="3"/>
  <c r="H462" i="3"/>
  <c r="H463" i="3"/>
  <c r="H464" i="3"/>
  <c r="H465" i="3"/>
  <c r="H467" i="3"/>
  <c r="H468" i="3"/>
  <c r="H469" i="3"/>
  <c r="H471" i="3"/>
  <c r="H472" i="3"/>
  <c r="H473" i="3"/>
  <c r="H474" i="3"/>
  <c r="H475" i="3"/>
  <c r="H476" i="3"/>
  <c r="H478" i="3"/>
  <c r="H480" i="3"/>
  <c r="H481" i="3"/>
  <c r="H482" i="3"/>
  <c r="H483" i="3"/>
  <c r="H485" i="3"/>
  <c r="H486" i="3"/>
  <c r="H487" i="3"/>
  <c r="H488" i="3"/>
  <c r="H489" i="3"/>
  <c r="H490" i="3"/>
  <c r="H491" i="3"/>
  <c r="H492" i="3"/>
  <c r="H493" i="3"/>
  <c r="H494" i="3"/>
  <c r="H496" i="3"/>
  <c r="H497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6" i="3"/>
  <c r="H519" i="3"/>
  <c r="H520" i="3"/>
  <c r="H521" i="3"/>
  <c r="H522" i="3"/>
  <c r="H523" i="3"/>
  <c r="H524" i="3"/>
  <c r="H526" i="3"/>
  <c r="H528" i="3"/>
  <c r="H529" i="3"/>
  <c r="H532" i="3"/>
  <c r="H533" i="3"/>
  <c r="H534" i="3"/>
  <c r="H535" i="3"/>
  <c r="H537" i="3"/>
  <c r="H538" i="3"/>
  <c r="H539" i="3"/>
  <c r="H540" i="3"/>
  <c r="H543" i="3"/>
  <c r="H544" i="3"/>
  <c r="H545" i="3"/>
  <c r="H546" i="3"/>
  <c r="H549" i="3"/>
  <c r="H550" i="3"/>
  <c r="H554" i="3"/>
  <c r="H555" i="3"/>
  <c r="H556" i="3"/>
  <c r="H557" i="3"/>
  <c r="H558" i="3"/>
  <c r="H559" i="3"/>
  <c r="H561" i="3"/>
  <c r="H562" i="3"/>
  <c r="H564" i="3"/>
  <c r="H565" i="3"/>
  <c r="H566" i="3"/>
  <c r="H567" i="3"/>
  <c r="H568" i="3"/>
  <c r="H569" i="3"/>
  <c r="H571" i="3"/>
  <c r="H572" i="3"/>
  <c r="H573" i="3"/>
  <c r="H574" i="3"/>
  <c r="H576" i="3"/>
  <c r="H577" i="3"/>
  <c r="H579" i="3"/>
  <c r="H580" i="3"/>
  <c r="H582" i="3"/>
  <c r="H583" i="3"/>
  <c r="H584" i="3"/>
  <c r="H585" i="3"/>
  <c r="H586" i="3"/>
  <c r="H588" i="3"/>
  <c r="H589" i="3"/>
  <c r="H590" i="3"/>
  <c r="H591" i="3"/>
  <c r="H592" i="3"/>
  <c r="H593" i="3"/>
  <c r="H594" i="3"/>
  <c r="H595" i="3"/>
  <c r="H596" i="3"/>
  <c r="H597" i="3"/>
  <c r="H598" i="3"/>
  <c r="H601" i="3"/>
  <c r="H602" i="3"/>
  <c r="H604" i="3"/>
  <c r="H605" i="3"/>
  <c r="H606" i="3"/>
  <c r="H607" i="3"/>
  <c r="H608" i="3"/>
  <c r="H609" i="3"/>
  <c r="H610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6" i="3"/>
  <c r="H631" i="3"/>
  <c r="H632" i="3"/>
  <c r="H633" i="3"/>
  <c r="H634" i="3"/>
  <c r="H635" i="3"/>
  <c r="H637" i="3"/>
  <c r="H640" i="3"/>
  <c r="H641" i="3"/>
  <c r="H642" i="3"/>
  <c r="H644" i="3"/>
  <c r="H645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1" i="3"/>
  <c r="H692" i="3"/>
  <c r="H693" i="3"/>
  <c r="H696" i="3"/>
  <c r="H698" i="3"/>
  <c r="H699" i="3"/>
  <c r="H701" i="3"/>
  <c r="H704" i="3"/>
  <c r="H705" i="3"/>
  <c r="H706" i="3"/>
  <c r="H707" i="3"/>
  <c r="H708" i="3"/>
  <c r="H710" i="3"/>
  <c r="H711" i="3"/>
  <c r="H712" i="3"/>
  <c r="H713" i="3"/>
  <c r="H715" i="3"/>
  <c r="H716" i="3"/>
  <c r="H717" i="3"/>
  <c r="H718" i="3"/>
  <c r="H721" i="3"/>
  <c r="H723" i="3"/>
  <c r="H724" i="3"/>
  <c r="H726" i="3"/>
  <c r="H727" i="3"/>
  <c r="H728" i="3"/>
  <c r="H729" i="3"/>
  <c r="H730" i="3"/>
  <c r="H731" i="3"/>
  <c r="H732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6" i="3"/>
  <c r="H767" i="3"/>
  <c r="H768" i="3"/>
  <c r="H769" i="3"/>
  <c r="H770" i="3"/>
  <c r="H771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800" i="3"/>
  <c r="H801" i="3"/>
  <c r="H802" i="3"/>
  <c r="H803" i="3"/>
  <c r="H804" i="3"/>
  <c r="H805" i="3"/>
  <c r="H806" i="3"/>
  <c r="H808" i="3"/>
  <c r="H809" i="3"/>
  <c r="H810" i="3"/>
  <c r="H811" i="3"/>
  <c r="H812" i="3"/>
  <c r="H813" i="3"/>
  <c r="H815" i="3"/>
  <c r="H819" i="3"/>
  <c r="H820" i="3"/>
  <c r="H821" i="3"/>
  <c r="H822" i="3"/>
  <c r="H823" i="3"/>
  <c r="H824" i="3"/>
  <c r="H826" i="3"/>
  <c r="H827" i="3"/>
  <c r="H828" i="3"/>
  <c r="H829" i="3"/>
  <c r="H830" i="3"/>
  <c r="H831" i="3"/>
  <c r="H832" i="3"/>
  <c r="H833" i="3"/>
  <c r="H834" i="3"/>
  <c r="H835" i="3"/>
  <c r="H836" i="3"/>
  <c r="H838" i="3"/>
  <c r="H839" i="3"/>
  <c r="H840" i="3"/>
  <c r="H841" i="3"/>
  <c r="H842" i="3"/>
  <c r="H843" i="3"/>
  <c r="H844" i="3"/>
  <c r="H845" i="3"/>
  <c r="H846" i="3"/>
  <c r="F3" i="3"/>
  <c r="F4" i="3"/>
  <c r="F5" i="3"/>
  <c r="F6" i="3"/>
  <c r="F7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8" i="3"/>
  <c r="F139" i="3"/>
  <c r="F140" i="3"/>
  <c r="F141" i="3"/>
  <c r="F142" i="3"/>
  <c r="F143" i="3"/>
  <c r="F144" i="3"/>
  <c r="F145" i="3"/>
  <c r="F146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8" i="3"/>
  <c r="F169" i="3"/>
  <c r="F170" i="3"/>
  <c r="F171" i="3"/>
  <c r="F172" i="3"/>
  <c r="F173" i="3"/>
  <c r="F174" i="3"/>
  <c r="F175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2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3" i="3"/>
  <c r="F274" i="3"/>
  <c r="F275" i="3"/>
  <c r="F276" i="3"/>
  <c r="F277" i="3"/>
  <c r="F278" i="3"/>
  <c r="F279" i="3"/>
  <c r="F280" i="3"/>
  <c r="F281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5" i="3"/>
  <c r="F676" i="3"/>
  <c r="F677" i="3"/>
  <c r="F678" i="3"/>
  <c r="F679" i="3"/>
  <c r="F680" i="3"/>
  <c r="F681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4" i="3"/>
  <c r="F845" i="3"/>
  <c r="F846" i="3"/>
  <c r="J2" i="3"/>
  <c r="H2" i="3"/>
  <c r="F2" i="3"/>
  <c r="F848" i="3" l="1"/>
  <c r="F849" i="3" s="1"/>
  <c r="H848" i="3"/>
  <c r="H849" i="3" s="1"/>
  <c r="J848" i="3"/>
  <c r="J849" i="3" s="1"/>
  <c r="K3" i="3"/>
  <c r="L3" i="3" s="1"/>
  <c r="K4" i="3"/>
  <c r="L4" i="3" s="1"/>
  <c r="K5" i="3"/>
  <c r="L5" i="3" s="1"/>
  <c r="K6" i="3"/>
  <c r="K7" i="3"/>
  <c r="K8" i="3"/>
  <c r="K9" i="3"/>
  <c r="K10" i="3"/>
  <c r="K11" i="3"/>
  <c r="L11" i="3" s="1"/>
  <c r="K12" i="3"/>
  <c r="L12" i="3" s="1"/>
  <c r="K13" i="3"/>
  <c r="L13" i="3" s="1"/>
  <c r="K14" i="3"/>
  <c r="L14" i="3" s="1"/>
  <c r="K15" i="3"/>
  <c r="K16" i="3"/>
  <c r="K17" i="3"/>
  <c r="K18" i="3"/>
  <c r="K19" i="3"/>
  <c r="L19" i="3" s="1"/>
  <c r="K20" i="3"/>
  <c r="L20" i="3" s="1"/>
  <c r="K21" i="3"/>
  <c r="K22" i="3"/>
  <c r="K23" i="3"/>
  <c r="L23" i="3" s="1"/>
  <c r="K24" i="3"/>
  <c r="K25" i="3"/>
  <c r="K26" i="3"/>
  <c r="L26" i="3" s="1"/>
  <c r="K27" i="3"/>
  <c r="L27" i="3" s="1"/>
  <c r="K28" i="3"/>
  <c r="L28" i="3" s="1"/>
  <c r="K29" i="3"/>
  <c r="L29" i="3" s="1"/>
  <c r="K30" i="3"/>
  <c r="K31" i="3"/>
  <c r="L31" i="3" s="1"/>
  <c r="K32" i="3"/>
  <c r="K33" i="3"/>
  <c r="L33" i="3" s="1"/>
  <c r="K34" i="3"/>
  <c r="L34" i="3" s="1"/>
  <c r="K35" i="3"/>
  <c r="L35" i="3" s="1"/>
  <c r="K36" i="3"/>
  <c r="L36" i="3" s="1"/>
  <c r="K37" i="3"/>
  <c r="L37" i="3" s="1"/>
  <c r="K38" i="3"/>
  <c r="L38" i="3" s="1"/>
  <c r="K39" i="3"/>
  <c r="L39" i="3" s="1"/>
  <c r="K40" i="3"/>
  <c r="L40" i="3" s="1"/>
  <c r="K41" i="3"/>
  <c r="L41" i="3" s="1"/>
  <c r="K42" i="3"/>
  <c r="K43" i="3"/>
  <c r="L43" i="3" s="1"/>
  <c r="K44" i="3"/>
  <c r="L44" i="3" s="1"/>
  <c r="K45" i="3"/>
  <c r="L45" i="3" s="1"/>
  <c r="K46" i="3"/>
  <c r="L46" i="3" s="1"/>
  <c r="K47" i="3"/>
  <c r="K48" i="3"/>
  <c r="L48" i="3" s="1"/>
  <c r="K49" i="3"/>
  <c r="L49" i="3" s="1"/>
  <c r="K50" i="3"/>
  <c r="L50" i="3" s="1"/>
  <c r="K51" i="3"/>
  <c r="L51" i="3" s="1"/>
  <c r="K52" i="3"/>
  <c r="L52" i="3" s="1"/>
  <c r="K53" i="3"/>
  <c r="L53" i="3" s="1"/>
  <c r="K54" i="3"/>
  <c r="K55" i="3"/>
  <c r="L55" i="3" s="1"/>
  <c r="K56" i="3"/>
  <c r="L56" i="3" s="1"/>
  <c r="K57" i="3"/>
  <c r="K58" i="3"/>
  <c r="L58" i="3" s="1"/>
  <c r="K59" i="3"/>
  <c r="L59" i="3" s="1"/>
  <c r="K60" i="3"/>
  <c r="K61" i="3"/>
  <c r="L61" i="3" s="1"/>
  <c r="K62" i="3"/>
  <c r="K63" i="3"/>
  <c r="L63" i="3" s="1"/>
  <c r="K64" i="3"/>
  <c r="L64" i="3" s="1"/>
  <c r="K65" i="3"/>
  <c r="L65" i="3" s="1"/>
  <c r="K66" i="3"/>
  <c r="L66" i="3" s="1"/>
  <c r="K67" i="3"/>
  <c r="L67" i="3" s="1"/>
  <c r="K68" i="3"/>
  <c r="L68" i="3" s="1"/>
  <c r="K69" i="3"/>
  <c r="L69" i="3" s="1"/>
  <c r="K70" i="3"/>
  <c r="L70" i="3" s="1"/>
  <c r="K71" i="3"/>
  <c r="L71" i="3" s="1"/>
  <c r="K72" i="3"/>
  <c r="L72" i="3" s="1"/>
  <c r="K73" i="3"/>
  <c r="L73" i="3" s="1"/>
  <c r="K74" i="3"/>
  <c r="K75" i="3"/>
  <c r="L75" i="3" s="1"/>
  <c r="K76" i="3"/>
  <c r="L76" i="3" s="1"/>
  <c r="K77" i="3"/>
  <c r="L77" i="3" s="1"/>
  <c r="K78" i="3"/>
  <c r="L78" i="3" s="1"/>
  <c r="K79" i="3"/>
  <c r="L79" i="3" s="1"/>
  <c r="K80" i="3"/>
  <c r="L80" i="3" s="1"/>
  <c r="K81" i="3"/>
  <c r="L81" i="3" s="1"/>
  <c r="K82" i="3"/>
  <c r="K83" i="3"/>
  <c r="L83" i="3" s="1"/>
  <c r="K84" i="3"/>
  <c r="L84" i="3" s="1"/>
  <c r="K85" i="3"/>
  <c r="K86" i="3"/>
  <c r="L86" i="3" s="1"/>
  <c r="K87" i="3"/>
  <c r="L87" i="3" s="1"/>
  <c r="K88" i="3"/>
  <c r="L88" i="3" s="1"/>
  <c r="K89" i="3"/>
  <c r="L89" i="3" s="1"/>
  <c r="K90" i="3"/>
  <c r="K91" i="3"/>
  <c r="L91" i="3" s="1"/>
  <c r="K92" i="3"/>
  <c r="L92" i="3" s="1"/>
  <c r="K93" i="3"/>
  <c r="L93" i="3" s="1"/>
  <c r="K94" i="3"/>
  <c r="L94" i="3" s="1"/>
  <c r="K95" i="3"/>
  <c r="L95" i="3" s="1"/>
  <c r="K96" i="3"/>
  <c r="L96" i="3" s="1"/>
  <c r="K97" i="3"/>
  <c r="K98" i="3"/>
  <c r="L98" i="3" s="1"/>
  <c r="K99" i="3"/>
  <c r="L99" i="3" s="1"/>
  <c r="K100" i="3"/>
  <c r="L100" i="3" s="1"/>
  <c r="K101" i="3"/>
  <c r="L101" i="3" s="1"/>
  <c r="K102" i="3"/>
  <c r="K103" i="3"/>
  <c r="L103" i="3" s="1"/>
  <c r="K104" i="3"/>
  <c r="L104" i="3" s="1"/>
  <c r="K105" i="3"/>
  <c r="L105" i="3" s="1"/>
  <c r="K106" i="3"/>
  <c r="L106" i="3" s="1"/>
  <c r="K107" i="3"/>
  <c r="L107" i="3" s="1"/>
  <c r="K108" i="3"/>
  <c r="L108" i="3" s="1"/>
  <c r="K109" i="3"/>
  <c r="K110" i="3"/>
  <c r="L110" i="3" s="1"/>
  <c r="K111" i="3"/>
  <c r="L111" i="3" s="1"/>
  <c r="K112" i="3"/>
  <c r="L112" i="3" s="1"/>
  <c r="K113" i="3"/>
  <c r="L113" i="3" s="1"/>
  <c r="K114" i="3"/>
  <c r="L114" i="3" s="1"/>
  <c r="K115" i="3"/>
  <c r="L115" i="3" s="1"/>
  <c r="K116" i="3"/>
  <c r="L116" i="3" s="1"/>
  <c r="K117" i="3"/>
  <c r="L117" i="3" s="1"/>
  <c r="K118" i="3"/>
  <c r="K119" i="3"/>
  <c r="K120" i="3"/>
  <c r="L120" i="3" s="1"/>
  <c r="K121" i="3"/>
  <c r="K122" i="3"/>
  <c r="L122" i="3" s="1"/>
  <c r="K123" i="3"/>
  <c r="L123" i="3" s="1"/>
  <c r="K124" i="3"/>
  <c r="L124" i="3" s="1"/>
  <c r="K125" i="3"/>
  <c r="L125" i="3" s="1"/>
  <c r="K126" i="3"/>
  <c r="L126" i="3" s="1"/>
  <c r="K127" i="3"/>
  <c r="L127" i="3" s="1"/>
  <c r="K128" i="3"/>
  <c r="L128" i="3" s="1"/>
  <c r="K129" i="3"/>
  <c r="L129" i="3" s="1"/>
  <c r="K130" i="3"/>
  <c r="L130" i="3" s="1"/>
  <c r="K131" i="3"/>
  <c r="L131" i="3" s="1"/>
  <c r="K132" i="3"/>
  <c r="L132" i="3" s="1"/>
  <c r="K133" i="3"/>
  <c r="L133" i="3" s="1"/>
  <c r="K134" i="3"/>
  <c r="L134" i="3" s="1"/>
  <c r="K135" i="3"/>
  <c r="K136" i="3"/>
  <c r="L136" i="3" s="1"/>
  <c r="K137" i="3"/>
  <c r="K138" i="3"/>
  <c r="L138" i="3" s="1"/>
  <c r="K139" i="3"/>
  <c r="L139" i="3" s="1"/>
  <c r="K140" i="3"/>
  <c r="L140" i="3" s="1"/>
  <c r="K141" i="3"/>
  <c r="L141" i="3" s="1"/>
  <c r="K142" i="3"/>
  <c r="L142" i="3" s="1"/>
  <c r="K143" i="3"/>
  <c r="L143" i="3" s="1"/>
  <c r="K144" i="3"/>
  <c r="L144" i="3" s="1"/>
  <c r="K145" i="3"/>
  <c r="L145" i="3" s="1"/>
  <c r="K146" i="3"/>
  <c r="L146" i="3" s="1"/>
  <c r="K147" i="3"/>
  <c r="L147" i="3" s="1"/>
  <c r="K148" i="3"/>
  <c r="L148" i="3" s="1"/>
  <c r="K149" i="3"/>
  <c r="L149" i="3" s="1"/>
  <c r="K150" i="3"/>
  <c r="L150" i="3" s="1"/>
  <c r="K151" i="3"/>
  <c r="K152" i="3"/>
  <c r="L152" i="3" s="1"/>
  <c r="K153" i="3"/>
  <c r="L153" i="3" s="1"/>
  <c r="K154" i="3"/>
  <c r="L154" i="3" s="1"/>
  <c r="K155" i="3"/>
  <c r="L155" i="3" s="1"/>
  <c r="K156" i="3"/>
  <c r="L156" i="3" s="1"/>
  <c r="K157" i="3"/>
  <c r="L157" i="3" s="1"/>
  <c r="K158" i="3"/>
  <c r="L158" i="3" s="1"/>
  <c r="K159" i="3"/>
  <c r="K160" i="3"/>
  <c r="L160" i="3" s="1"/>
  <c r="K161" i="3"/>
  <c r="K162" i="3"/>
  <c r="L162" i="3" s="1"/>
  <c r="K163" i="3"/>
  <c r="L163" i="3" s="1"/>
  <c r="K164" i="3"/>
  <c r="K165" i="3"/>
  <c r="K166" i="3"/>
  <c r="K167" i="3"/>
  <c r="K168" i="3"/>
  <c r="L168" i="3" s="1"/>
  <c r="K169" i="3"/>
  <c r="L169" i="3" s="1"/>
  <c r="K170" i="3"/>
  <c r="L170" i="3" s="1"/>
  <c r="K171" i="3"/>
  <c r="L171" i="3" s="1"/>
  <c r="K172" i="3"/>
  <c r="L172" i="3" s="1"/>
  <c r="K173" i="3"/>
  <c r="K174" i="3"/>
  <c r="L174" i="3" s="1"/>
  <c r="K175" i="3"/>
  <c r="K176" i="3"/>
  <c r="L176" i="3" s="1"/>
  <c r="K177" i="3"/>
  <c r="L177" i="3" s="1"/>
  <c r="K178" i="3"/>
  <c r="L178" i="3" s="1"/>
  <c r="K179" i="3"/>
  <c r="L179" i="3" s="1"/>
  <c r="K180" i="3"/>
  <c r="K181" i="3"/>
  <c r="L181" i="3" s="1"/>
  <c r="K182" i="3"/>
  <c r="L182" i="3" s="1"/>
  <c r="K183" i="3"/>
  <c r="L183" i="3" s="1"/>
  <c r="K184" i="3"/>
  <c r="L184" i="3" s="1"/>
  <c r="K185" i="3"/>
  <c r="L185" i="3" s="1"/>
  <c r="K186" i="3"/>
  <c r="L186" i="3" s="1"/>
  <c r="K187" i="3"/>
  <c r="L187" i="3" s="1"/>
  <c r="K188" i="3"/>
  <c r="K189" i="3"/>
  <c r="L189" i="3" s="1"/>
  <c r="K190" i="3"/>
  <c r="L190" i="3" s="1"/>
  <c r="K191" i="3"/>
  <c r="K192" i="3"/>
  <c r="K193" i="3"/>
  <c r="L193" i="3" s="1"/>
  <c r="K194" i="3"/>
  <c r="L194" i="3" s="1"/>
  <c r="K195" i="3"/>
  <c r="L195" i="3" s="1"/>
  <c r="K196" i="3"/>
  <c r="L196" i="3" s="1"/>
  <c r="K197" i="3"/>
  <c r="L197" i="3" s="1"/>
  <c r="K198" i="3"/>
  <c r="L198" i="3" s="1"/>
  <c r="K199" i="3"/>
  <c r="L199" i="3" s="1"/>
  <c r="K200" i="3"/>
  <c r="L200" i="3" s="1"/>
  <c r="K201" i="3"/>
  <c r="L201" i="3" s="1"/>
  <c r="K202" i="3"/>
  <c r="L202" i="3" s="1"/>
  <c r="K203" i="3"/>
  <c r="L203" i="3" s="1"/>
  <c r="K204" i="3"/>
  <c r="K205" i="3"/>
  <c r="L205" i="3" s="1"/>
  <c r="K206" i="3"/>
  <c r="L206" i="3" s="1"/>
  <c r="K207" i="3"/>
  <c r="L207" i="3" s="1"/>
  <c r="K208" i="3"/>
  <c r="K209" i="3"/>
  <c r="L209" i="3" s="1"/>
  <c r="K210" i="3"/>
  <c r="L210" i="3" s="1"/>
  <c r="K211" i="3"/>
  <c r="L211" i="3" s="1"/>
  <c r="K212" i="3"/>
  <c r="L212" i="3" s="1"/>
  <c r="K213" i="3"/>
  <c r="L213" i="3" s="1"/>
  <c r="K214" i="3"/>
  <c r="L214" i="3" s="1"/>
  <c r="K215" i="3"/>
  <c r="K216" i="3"/>
  <c r="L216" i="3" s="1"/>
  <c r="K217" i="3"/>
  <c r="L217" i="3" s="1"/>
  <c r="K218" i="3"/>
  <c r="L218" i="3" s="1"/>
  <c r="K219" i="3"/>
  <c r="L219" i="3" s="1"/>
  <c r="K220" i="3"/>
  <c r="L220" i="3" s="1"/>
  <c r="K221" i="3"/>
  <c r="L221" i="3" s="1"/>
  <c r="K222" i="3"/>
  <c r="L222" i="3" s="1"/>
  <c r="K223" i="3"/>
  <c r="L223" i="3" s="1"/>
  <c r="K224" i="3"/>
  <c r="L224" i="3" s="1"/>
  <c r="K225" i="3"/>
  <c r="L225" i="3" s="1"/>
  <c r="K226" i="3"/>
  <c r="L226" i="3" s="1"/>
  <c r="K227" i="3"/>
  <c r="L227" i="3" s="1"/>
  <c r="K228" i="3"/>
  <c r="L228" i="3" s="1"/>
  <c r="K229" i="3"/>
  <c r="L229" i="3" s="1"/>
  <c r="K230" i="3"/>
  <c r="K231" i="3"/>
  <c r="K232" i="3"/>
  <c r="K233" i="3"/>
  <c r="K234" i="3"/>
  <c r="L234" i="3" s="1"/>
  <c r="K235" i="3"/>
  <c r="L235" i="3" s="1"/>
  <c r="K236" i="3"/>
  <c r="K237" i="3"/>
  <c r="K238" i="3"/>
  <c r="K239" i="3"/>
  <c r="L239" i="3" s="1"/>
  <c r="K240" i="3"/>
  <c r="L240" i="3" s="1"/>
  <c r="K241" i="3"/>
  <c r="L241" i="3" s="1"/>
  <c r="K242" i="3"/>
  <c r="L242" i="3" s="1"/>
  <c r="K243" i="3"/>
  <c r="L243" i="3" s="1"/>
  <c r="K244" i="3"/>
  <c r="L244" i="3" s="1"/>
  <c r="K245" i="3"/>
  <c r="L245" i="3" s="1"/>
  <c r="K246" i="3"/>
  <c r="L246" i="3" s="1"/>
  <c r="K247" i="3"/>
  <c r="L247" i="3" s="1"/>
  <c r="K248" i="3"/>
  <c r="K249" i="3"/>
  <c r="K250" i="3"/>
  <c r="L250" i="3" s="1"/>
  <c r="K251" i="3"/>
  <c r="K252" i="3"/>
  <c r="L252" i="3" s="1"/>
  <c r="K253" i="3"/>
  <c r="K254" i="3"/>
  <c r="K255" i="3"/>
  <c r="L255" i="3" s="1"/>
  <c r="K256" i="3"/>
  <c r="L256" i="3" s="1"/>
  <c r="K257" i="3"/>
  <c r="L257" i="3" s="1"/>
  <c r="K258" i="3"/>
  <c r="L258" i="3" s="1"/>
  <c r="K259" i="3"/>
  <c r="L259" i="3" s="1"/>
  <c r="K260" i="3"/>
  <c r="K261" i="3"/>
  <c r="L261" i="3" s="1"/>
  <c r="K262" i="3"/>
  <c r="K263" i="3"/>
  <c r="K264" i="3"/>
  <c r="L264" i="3" s="1"/>
  <c r="K265" i="3"/>
  <c r="L265" i="3" s="1"/>
  <c r="K266" i="3"/>
  <c r="L266" i="3" s="1"/>
  <c r="K267" i="3"/>
  <c r="L267" i="3" s="1"/>
  <c r="K268" i="3"/>
  <c r="K269" i="3"/>
  <c r="L269" i="3" s="1"/>
  <c r="K270" i="3"/>
  <c r="L270" i="3" s="1"/>
  <c r="K271" i="3"/>
  <c r="L271" i="3" s="1"/>
  <c r="K272" i="3"/>
  <c r="L272" i="3" s="1"/>
  <c r="K273" i="3"/>
  <c r="L273" i="3" s="1"/>
  <c r="K274" i="3"/>
  <c r="L274" i="3" s="1"/>
  <c r="K275" i="3"/>
  <c r="L275" i="3" s="1"/>
  <c r="K276" i="3"/>
  <c r="L276" i="3" s="1"/>
  <c r="K277" i="3"/>
  <c r="K278" i="3"/>
  <c r="L278" i="3" s="1"/>
  <c r="K279" i="3"/>
  <c r="L279" i="3" s="1"/>
  <c r="K280" i="3"/>
  <c r="L280" i="3" s="1"/>
  <c r="K281" i="3"/>
  <c r="K282" i="3"/>
  <c r="L282" i="3" s="1"/>
  <c r="K283" i="3"/>
  <c r="L283" i="3" s="1"/>
  <c r="K284" i="3"/>
  <c r="L284" i="3" s="1"/>
  <c r="K285" i="3"/>
  <c r="K286" i="3"/>
  <c r="L286" i="3" s="1"/>
  <c r="K287" i="3"/>
  <c r="L287" i="3" s="1"/>
  <c r="K288" i="3"/>
  <c r="L288" i="3" s="1"/>
  <c r="K289" i="3"/>
  <c r="L289" i="3" s="1"/>
  <c r="K290" i="3"/>
  <c r="L290" i="3" s="1"/>
  <c r="K291" i="3"/>
  <c r="L291" i="3" s="1"/>
  <c r="K292" i="3"/>
  <c r="L292" i="3" s="1"/>
  <c r="K293" i="3"/>
  <c r="L293" i="3" s="1"/>
  <c r="K294" i="3"/>
  <c r="L294" i="3" s="1"/>
  <c r="K295" i="3"/>
  <c r="L295" i="3" s="1"/>
  <c r="K296" i="3"/>
  <c r="L296" i="3" s="1"/>
  <c r="K297" i="3"/>
  <c r="L297" i="3" s="1"/>
  <c r="K298" i="3"/>
  <c r="L298" i="3" s="1"/>
  <c r="K299" i="3"/>
  <c r="K300" i="3"/>
  <c r="L300" i="3" s="1"/>
  <c r="K301" i="3"/>
  <c r="L301" i="3" s="1"/>
  <c r="K302" i="3"/>
  <c r="L302" i="3" s="1"/>
  <c r="K303" i="3"/>
  <c r="L303" i="3" s="1"/>
  <c r="K304" i="3"/>
  <c r="L304" i="3" s="1"/>
  <c r="K305" i="3"/>
  <c r="L305" i="3" s="1"/>
  <c r="K306" i="3"/>
  <c r="L306" i="3" s="1"/>
  <c r="K307" i="3"/>
  <c r="L307" i="3" s="1"/>
  <c r="K308" i="3"/>
  <c r="L308" i="3" s="1"/>
  <c r="K309" i="3"/>
  <c r="K310" i="3"/>
  <c r="K311" i="3"/>
  <c r="L311" i="3" s="1"/>
  <c r="K312" i="3"/>
  <c r="L312" i="3" s="1"/>
  <c r="K313" i="3"/>
  <c r="L313" i="3" s="1"/>
  <c r="K314" i="3"/>
  <c r="L314" i="3" s="1"/>
  <c r="K315" i="3"/>
  <c r="L315" i="3" s="1"/>
  <c r="K316" i="3"/>
  <c r="L316" i="3" s="1"/>
  <c r="K317" i="3"/>
  <c r="K318" i="3"/>
  <c r="L318" i="3" s="1"/>
  <c r="K319" i="3"/>
  <c r="L319" i="3" s="1"/>
  <c r="K320" i="3"/>
  <c r="K321" i="3"/>
  <c r="L321" i="3" s="1"/>
  <c r="K322" i="3"/>
  <c r="L322" i="3" s="1"/>
  <c r="K323" i="3"/>
  <c r="L323" i="3" s="1"/>
  <c r="K324" i="3"/>
  <c r="K325" i="3"/>
  <c r="L325" i="3" s="1"/>
  <c r="K326" i="3"/>
  <c r="L326" i="3" s="1"/>
  <c r="K327" i="3"/>
  <c r="L327" i="3" s="1"/>
  <c r="K328" i="3"/>
  <c r="K329" i="3"/>
  <c r="K330" i="3"/>
  <c r="K331" i="3"/>
  <c r="L331" i="3" s="1"/>
  <c r="K332" i="3"/>
  <c r="L332" i="3" s="1"/>
  <c r="K333" i="3"/>
  <c r="L333" i="3" s="1"/>
  <c r="K334" i="3"/>
  <c r="L334" i="3" s="1"/>
  <c r="K335" i="3"/>
  <c r="L335" i="3" s="1"/>
  <c r="K336" i="3"/>
  <c r="L336" i="3" s="1"/>
  <c r="K337" i="3"/>
  <c r="L337" i="3" s="1"/>
  <c r="K338" i="3"/>
  <c r="L338" i="3" s="1"/>
  <c r="K339" i="3"/>
  <c r="L339" i="3" s="1"/>
  <c r="K340" i="3"/>
  <c r="K341" i="3"/>
  <c r="K342" i="3"/>
  <c r="L342" i="3" s="1"/>
  <c r="K343" i="3"/>
  <c r="L343" i="3" s="1"/>
  <c r="K344" i="3"/>
  <c r="L344" i="3" s="1"/>
  <c r="K345" i="3"/>
  <c r="K346" i="3"/>
  <c r="L346" i="3" s="1"/>
  <c r="K347" i="3"/>
  <c r="L347" i="3" s="1"/>
  <c r="K348" i="3"/>
  <c r="L348" i="3" s="1"/>
  <c r="K349" i="3"/>
  <c r="K350" i="3"/>
  <c r="L350" i="3" s="1"/>
  <c r="K351" i="3"/>
  <c r="L351" i="3" s="1"/>
  <c r="K352" i="3"/>
  <c r="L352" i="3" s="1"/>
  <c r="K353" i="3"/>
  <c r="K354" i="3"/>
  <c r="K355" i="3"/>
  <c r="K356" i="3"/>
  <c r="K357" i="3"/>
  <c r="L357" i="3" s="1"/>
  <c r="K358" i="3"/>
  <c r="K359" i="3"/>
  <c r="L359" i="3" s="1"/>
  <c r="K360" i="3"/>
  <c r="L360" i="3" s="1"/>
  <c r="K361" i="3"/>
  <c r="L361" i="3" s="1"/>
  <c r="K362" i="3"/>
  <c r="L362" i="3" s="1"/>
  <c r="K363" i="3"/>
  <c r="L363" i="3" s="1"/>
  <c r="K364" i="3"/>
  <c r="K365" i="3"/>
  <c r="L365" i="3" s="1"/>
  <c r="K366" i="3"/>
  <c r="L366" i="3" s="1"/>
  <c r="K367" i="3"/>
  <c r="L367" i="3" s="1"/>
  <c r="K368" i="3"/>
  <c r="L368" i="3" s="1"/>
  <c r="K369" i="3"/>
  <c r="L369" i="3" s="1"/>
  <c r="K370" i="3"/>
  <c r="L370" i="3" s="1"/>
  <c r="K371" i="3"/>
  <c r="L371" i="3" s="1"/>
  <c r="K372" i="3"/>
  <c r="L372" i="3" s="1"/>
  <c r="K373" i="3"/>
  <c r="L373" i="3" s="1"/>
  <c r="K374" i="3"/>
  <c r="L374" i="3" s="1"/>
  <c r="K375" i="3"/>
  <c r="K376" i="3"/>
  <c r="K377" i="3"/>
  <c r="L377" i="3" s="1"/>
  <c r="K378" i="3"/>
  <c r="K379" i="3"/>
  <c r="L379" i="3" s="1"/>
  <c r="K380" i="3"/>
  <c r="K381" i="3"/>
  <c r="K382" i="3"/>
  <c r="K383" i="3"/>
  <c r="L383" i="3" s="1"/>
  <c r="K384" i="3"/>
  <c r="K385" i="3"/>
  <c r="L385" i="3" s="1"/>
  <c r="K386" i="3"/>
  <c r="L386" i="3" s="1"/>
  <c r="K387" i="3"/>
  <c r="L387" i="3" s="1"/>
  <c r="K388" i="3"/>
  <c r="L388" i="3" s="1"/>
  <c r="K389" i="3"/>
  <c r="K390" i="3"/>
  <c r="L390" i="3" s="1"/>
  <c r="K391" i="3"/>
  <c r="K392" i="3"/>
  <c r="L392" i="3" s="1"/>
  <c r="K393" i="3"/>
  <c r="L393" i="3" s="1"/>
  <c r="K394" i="3"/>
  <c r="L394" i="3" s="1"/>
  <c r="K395" i="3"/>
  <c r="L395" i="3" s="1"/>
  <c r="K396" i="3"/>
  <c r="L396" i="3" s="1"/>
  <c r="K397" i="3"/>
  <c r="L397" i="3" s="1"/>
  <c r="K398" i="3"/>
  <c r="L398" i="3" s="1"/>
  <c r="K399" i="3"/>
  <c r="L399" i="3" s="1"/>
  <c r="K400" i="3"/>
  <c r="K401" i="3"/>
  <c r="L401" i="3" s="1"/>
  <c r="K402" i="3"/>
  <c r="L402" i="3" s="1"/>
  <c r="K403" i="3"/>
  <c r="L403" i="3" s="1"/>
  <c r="K404" i="3"/>
  <c r="L404" i="3" s="1"/>
  <c r="K405" i="3"/>
  <c r="L405" i="3" s="1"/>
  <c r="K406" i="3"/>
  <c r="L406" i="3" s="1"/>
  <c r="K407" i="3"/>
  <c r="K408" i="3"/>
  <c r="L408" i="3" s="1"/>
  <c r="K409" i="3"/>
  <c r="L409" i="3" s="1"/>
  <c r="K410" i="3"/>
  <c r="L410" i="3" s="1"/>
  <c r="K411" i="3"/>
  <c r="L411" i="3" s="1"/>
  <c r="K412" i="3"/>
  <c r="L412" i="3" s="1"/>
  <c r="K413" i="3"/>
  <c r="L413" i="3" s="1"/>
  <c r="K414" i="3"/>
  <c r="L414" i="3" s="1"/>
  <c r="K415" i="3"/>
  <c r="K416" i="3"/>
  <c r="K417" i="3"/>
  <c r="L417" i="3" s="1"/>
  <c r="K418" i="3"/>
  <c r="L418" i="3" s="1"/>
  <c r="K419" i="3"/>
  <c r="L419" i="3" s="1"/>
  <c r="K420" i="3"/>
  <c r="K421" i="3"/>
  <c r="K422" i="3"/>
  <c r="L422" i="3" s="1"/>
  <c r="K423" i="3"/>
  <c r="L423" i="3" s="1"/>
  <c r="K424" i="3"/>
  <c r="K425" i="3"/>
  <c r="L425" i="3" s="1"/>
  <c r="K426" i="3"/>
  <c r="L426" i="3" s="1"/>
  <c r="K427" i="3"/>
  <c r="L427" i="3" s="1"/>
  <c r="K428" i="3"/>
  <c r="L428" i="3" s="1"/>
  <c r="K429" i="3"/>
  <c r="K430" i="3"/>
  <c r="L430" i="3" s="1"/>
  <c r="K431" i="3"/>
  <c r="K432" i="3"/>
  <c r="L432" i="3" s="1"/>
  <c r="K433" i="3"/>
  <c r="L433" i="3" s="1"/>
  <c r="K434" i="3"/>
  <c r="L434" i="3" s="1"/>
  <c r="K435" i="3"/>
  <c r="K436" i="3"/>
  <c r="L436" i="3" s="1"/>
  <c r="K437" i="3"/>
  <c r="L437" i="3" s="1"/>
  <c r="K438" i="3"/>
  <c r="L438" i="3" s="1"/>
  <c r="K439" i="3"/>
  <c r="K440" i="3"/>
  <c r="L440" i="3" s="1"/>
  <c r="K441" i="3"/>
  <c r="L441" i="3" s="1"/>
  <c r="K442" i="3"/>
  <c r="L442" i="3" s="1"/>
  <c r="K443" i="3"/>
  <c r="L443" i="3" s="1"/>
  <c r="K444" i="3"/>
  <c r="L444" i="3" s="1"/>
  <c r="K445" i="3"/>
  <c r="L445" i="3" s="1"/>
  <c r="K446" i="3"/>
  <c r="L446" i="3" s="1"/>
  <c r="K447" i="3"/>
  <c r="L447" i="3" s="1"/>
  <c r="K448" i="3"/>
  <c r="L448" i="3" s="1"/>
  <c r="K449" i="3"/>
  <c r="L449" i="3" s="1"/>
  <c r="K450" i="3"/>
  <c r="L450" i="3" s="1"/>
  <c r="K451" i="3"/>
  <c r="L451" i="3" s="1"/>
  <c r="K452" i="3"/>
  <c r="L452" i="3" s="1"/>
  <c r="K453" i="3"/>
  <c r="L453" i="3" s="1"/>
  <c r="K454" i="3"/>
  <c r="L454" i="3" s="1"/>
  <c r="K455" i="3"/>
  <c r="L455" i="3" s="1"/>
  <c r="K456" i="3"/>
  <c r="L456" i="3" s="1"/>
  <c r="K457" i="3"/>
  <c r="L457" i="3" s="1"/>
  <c r="K458" i="3"/>
  <c r="L458" i="3" s="1"/>
  <c r="K459" i="3"/>
  <c r="L459" i="3" s="1"/>
  <c r="K460" i="3"/>
  <c r="L460" i="3" s="1"/>
  <c r="K461" i="3"/>
  <c r="K462" i="3"/>
  <c r="L462" i="3" s="1"/>
  <c r="K463" i="3"/>
  <c r="L463" i="3" s="1"/>
  <c r="K464" i="3"/>
  <c r="L464" i="3" s="1"/>
  <c r="K465" i="3"/>
  <c r="L465" i="3" s="1"/>
  <c r="K466" i="3"/>
  <c r="L466" i="3" s="1"/>
  <c r="K467" i="3"/>
  <c r="L467" i="3" s="1"/>
  <c r="K468" i="3"/>
  <c r="L468" i="3" s="1"/>
  <c r="K469" i="3"/>
  <c r="K470" i="3"/>
  <c r="L470" i="3" s="1"/>
  <c r="K471" i="3"/>
  <c r="L471" i="3" s="1"/>
  <c r="K472" i="3"/>
  <c r="L472" i="3" s="1"/>
  <c r="K473" i="3"/>
  <c r="L473" i="3" s="1"/>
  <c r="K474" i="3"/>
  <c r="L474" i="3" s="1"/>
  <c r="K475" i="3"/>
  <c r="L475" i="3" s="1"/>
  <c r="K476" i="3"/>
  <c r="K477" i="3"/>
  <c r="K478" i="3"/>
  <c r="K479" i="3"/>
  <c r="L479" i="3" s="1"/>
  <c r="K480" i="3"/>
  <c r="L480" i="3" s="1"/>
  <c r="K481" i="3"/>
  <c r="L481" i="3" s="1"/>
  <c r="K482" i="3"/>
  <c r="L482" i="3" s="1"/>
  <c r="K483" i="3"/>
  <c r="L483" i="3" s="1"/>
  <c r="K484" i="3"/>
  <c r="K485" i="3"/>
  <c r="L485" i="3" s="1"/>
  <c r="K486" i="3"/>
  <c r="L486" i="3" s="1"/>
  <c r="K487" i="3"/>
  <c r="L487" i="3" s="1"/>
  <c r="K488" i="3"/>
  <c r="K489" i="3"/>
  <c r="K490" i="3"/>
  <c r="L490" i="3" s="1"/>
  <c r="K491" i="3"/>
  <c r="L491" i="3" s="1"/>
  <c r="K492" i="3"/>
  <c r="L492" i="3" s="1"/>
  <c r="K493" i="3"/>
  <c r="L493" i="3" s="1"/>
  <c r="K494" i="3"/>
  <c r="K495" i="3"/>
  <c r="L495" i="3" s="1"/>
  <c r="K496" i="3"/>
  <c r="L496" i="3" s="1"/>
  <c r="K497" i="3"/>
  <c r="K498" i="3"/>
  <c r="L498" i="3" s="1"/>
  <c r="K499" i="3"/>
  <c r="K500" i="3"/>
  <c r="K501" i="3"/>
  <c r="L501" i="3" s="1"/>
  <c r="K502" i="3"/>
  <c r="L502" i="3" s="1"/>
  <c r="K503" i="3"/>
  <c r="L503" i="3" s="1"/>
  <c r="K504" i="3"/>
  <c r="L504" i="3" s="1"/>
  <c r="K505" i="3"/>
  <c r="L505" i="3" s="1"/>
  <c r="K506" i="3"/>
  <c r="L506" i="3" s="1"/>
  <c r="K507" i="3"/>
  <c r="L507" i="3" s="1"/>
  <c r="K508" i="3"/>
  <c r="L508" i="3" s="1"/>
  <c r="K509" i="3"/>
  <c r="L509" i="3" s="1"/>
  <c r="K510" i="3"/>
  <c r="L510" i="3" s="1"/>
  <c r="K511" i="3"/>
  <c r="L511" i="3" s="1"/>
  <c r="K512" i="3"/>
  <c r="K513" i="3"/>
  <c r="L513" i="3" s="1"/>
  <c r="K514" i="3"/>
  <c r="L514" i="3" s="1"/>
  <c r="K515" i="3"/>
  <c r="L515" i="3" s="1"/>
  <c r="K516" i="3"/>
  <c r="L516" i="3" s="1"/>
  <c r="K517" i="3"/>
  <c r="K518" i="3"/>
  <c r="K519" i="3"/>
  <c r="L519" i="3" s="1"/>
  <c r="K520" i="3"/>
  <c r="L520" i="3" s="1"/>
  <c r="K521" i="3"/>
  <c r="L521" i="3" s="1"/>
  <c r="K522" i="3"/>
  <c r="L522" i="3" s="1"/>
  <c r="K523" i="3"/>
  <c r="L523" i="3" s="1"/>
  <c r="K524" i="3"/>
  <c r="L524" i="3" s="1"/>
  <c r="K525" i="3"/>
  <c r="L525" i="3" s="1"/>
  <c r="K526" i="3"/>
  <c r="L526" i="3" s="1"/>
  <c r="K527" i="3"/>
  <c r="L527" i="3" s="1"/>
  <c r="K528" i="3"/>
  <c r="L528" i="3" s="1"/>
  <c r="K529" i="3"/>
  <c r="L529" i="3" s="1"/>
  <c r="K530" i="3"/>
  <c r="K531" i="3"/>
  <c r="L531" i="3" s="1"/>
  <c r="K532" i="3"/>
  <c r="L532" i="3" s="1"/>
  <c r="K533" i="3"/>
  <c r="L533" i="3" s="1"/>
  <c r="K534" i="3"/>
  <c r="K535" i="3"/>
  <c r="L535" i="3" s="1"/>
  <c r="K536" i="3"/>
  <c r="L536" i="3" s="1"/>
  <c r="K537" i="3"/>
  <c r="L537" i="3" s="1"/>
  <c r="K538" i="3"/>
  <c r="L538" i="3" s="1"/>
  <c r="K539" i="3"/>
  <c r="L539" i="3" s="1"/>
  <c r="K540" i="3"/>
  <c r="L540" i="3" s="1"/>
  <c r="K541" i="3"/>
  <c r="L541" i="3" s="1"/>
  <c r="K542" i="3"/>
  <c r="L542" i="3" s="1"/>
  <c r="K543" i="3"/>
  <c r="L543" i="3" s="1"/>
  <c r="K544" i="3"/>
  <c r="L544" i="3" s="1"/>
  <c r="K545" i="3"/>
  <c r="K546" i="3"/>
  <c r="L546" i="3" s="1"/>
  <c r="K547" i="3"/>
  <c r="K548" i="3"/>
  <c r="K549" i="3"/>
  <c r="K550" i="3"/>
  <c r="L550" i="3" s="1"/>
  <c r="K551" i="3"/>
  <c r="K552" i="3"/>
  <c r="L552" i="3" s="1"/>
  <c r="K553" i="3"/>
  <c r="L553" i="3" s="1"/>
  <c r="K554" i="3"/>
  <c r="L554" i="3" s="1"/>
  <c r="K555" i="3"/>
  <c r="K556" i="3"/>
  <c r="L556" i="3" s="1"/>
  <c r="K557" i="3"/>
  <c r="L557" i="3" s="1"/>
  <c r="K558" i="3"/>
  <c r="L558" i="3" s="1"/>
  <c r="K559" i="3"/>
  <c r="L559" i="3" s="1"/>
  <c r="K560" i="3"/>
  <c r="L560" i="3" s="1"/>
  <c r="K561" i="3"/>
  <c r="L561" i="3" s="1"/>
  <c r="K562" i="3"/>
  <c r="K563" i="3"/>
  <c r="L563" i="3" s="1"/>
  <c r="K564" i="3"/>
  <c r="L564" i="3" s="1"/>
  <c r="K565" i="3"/>
  <c r="L565" i="3" s="1"/>
  <c r="K566" i="3"/>
  <c r="K567" i="3"/>
  <c r="K568" i="3"/>
  <c r="K569" i="3"/>
  <c r="L569" i="3" s="1"/>
  <c r="K570" i="3"/>
  <c r="K571" i="3"/>
  <c r="L571" i="3" s="1"/>
  <c r="K572" i="3"/>
  <c r="L572" i="3" s="1"/>
  <c r="K573" i="3"/>
  <c r="L573" i="3" s="1"/>
  <c r="K574" i="3"/>
  <c r="L574" i="3" s="1"/>
  <c r="K575" i="3"/>
  <c r="K576" i="3"/>
  <c r="L576" i="3" s="1"/>
  <c r="K577" i="3"/>
  <c r="L577" i="3" s="1"/>
  <c r="K578" i="3"/>
  <c r="L578" i="3" s="1"/>
  <c r="K579" i="3"/>
  <c r="L579" i="3" s="1"/>
  <c r="K580" i="3"/>
  <c r="L580" i="3" s="1"/>
  <c r="K581" i="3"/>
  <c r="L581" i="3" s="1"/>
  <c r="K582" i="3"/>
  <c r="L582" i="3" s="1"/>
  <c r="K583" i="3"/>
  <c r="L583" i="3" s="1"/>
  <c r="K584" i="3"/>
  <c r="K585" i="3"/>
  <c r="L585" i="3" s="1"/>
  <c r="K586" i="3"/>
  <c r="L586" i="3" s="1"/>
  <c r="K587" i="3"/>
  <c r="L587" i="3" s="1"/>
  <c r="K588" i="3"/>
  <c r="L588" i="3" s="1"/>
  <c r="K589" i="3"/>
  <c r="K590" i="3"/>
  <c r="K591" i="3"/>
  <c r="L591" i="3" s="1"/>
  <c r="K592" i="3"/>
  <c r="L592" i="3" s="1"/>
  <c r="K593" i="3"/>
  <c r="L593" i="3" s="1"/>
  <c r="K594" i="3"/>
  <c r="L594" i="3" s="1"/>
  <c r="K595" i="3"/>
  <c r="L595" i="3" s="1"/>
  <c r="K596" i="3"/>
  <c r="K597" i="3"/>
  <c r="L597" i="3" s="1"/>
  <c r="K598" i="3"/>
  <c r="K599" i="3"/>
  <c r="L599" i="3" s="1"/>
  <c r="K600" i="3"/>
  <c r="L600" i="3" s="1"/>
  <c r="K601" i="3"/>
  <c r="L601" i="3" s="1"/>
  <c r="K602" i="3"/>
  <c r="L602" i="3" s="1"/>
  <c r="K603" i="3"/>
  <c r="K604" i="3"/>
  <c r="K605" i="3"/>
  <c r="L605" i="3" s="1"/>
  <c r="K606" i="3"/>
  <c r="L606" i="3" s="1"/>
  <c r="K607" i="3"/>
  <c r="L607" i="3" s="1"/>
  <c r="K608" i="3"/>
  <c r="K609" i="3"/>
  <c r="K610" i="3"/>
  <c r="L610" i="3" s="1"/>
  <c r="K611" i="3"/>
  <c r="K612" i="3"/>
  <c r="L612" i="3" s="1"/>
  <c r="K613" i="3"/>
  <c r="K614" i="3"/>
  <c r="L614" i="3" s="1"/>
  <c r="K615" i="3"/>
  <c r="L615" i="3" s="1"/>
  <c r="K616" i="3"/>
  <c r="L616" i="3" s="1"/>
  <c r="K617" i="3"/>
  <c r="L617" i="3" s="1"/>
  <c r="K618" i="3"/>
  <c r="L618" i="3" s="1"/>
  <c r="K619" i="3"/>
  <c r="L619" i="3" s="1"/>
  <c r="K620" i="3"/>
  <c r="L620" i="3" s="1"/>
  <c r="K621" i="3"/>
  <c r="L621" i="3" s="1"/>
  <c r="K622" i="3"/>
  <c r="K623" i="3"/>
  <c r="L623" i="3" s="1"/>
  <c r="K624" i="3"/>
  <c r="K625" i="3"/>
  <c r="L625" i="3" s="1"/>
  <c r="K626" i="3"/>
  <c r="L626" i="3" s="1"/>
  <c r="K627" i="3"/>
  <c r="L627" i="3" s="1"/>
  <c r="K628" i="3"/>
  <c r="L628" i="3" s="1"/>
  <c r="K629" i="3"/>
  <c r="L629" i="3" s="1"/>
  <c r="K630" i="3"/>
  <c r="K631" i="3"/>
  <c r="L631" i="3" s="1"/>
  <c r="K632" i="3"/>
  <c r="L632" i="3" s="1"/>
  <c r="K633" i="3"/>
  <c r="L633" i="3" s="1"/>
  <c r="K634" i="3"/>
  <c r="L634" i="3" s="1"/>
  <c r="K635" i="3"/>
  <c r="L635" i="3" s="1"/>
  <c r="K636" i="3"/>
  <c r="L636" i="3" s="1"/>
  <c r="K637" i="3"/>
  <c r="K638" i="3"/>
  <c r="K639" i="3"/>
  <c r="L639" i="3" s="1"/>
  <c r="K640" i="3"/>
  <c r="L640" i="3" s="1"/>
  <c r="K641" i="3"/>
  <c r="L641" i="3" s="1"/>
  <c r="K642" i="3"/>
  <c r="L642" i="3" s="1"/>
  <c r="K643" i="3"/>
  <c r="L643" i="3" s="1"/>
  <c r="K644" i="3"/>
  <c r="L644" i="3" s="1"/>
  <c r="K645" i="3"/>
  <c r="L645" i="3" s="1"/>
  <c r="K646" i="3"/>
  <c r="K647" i="3"/>
  <c r="L647" i="3" s="1"/>
  <c r="K648" i="3"/>
  <c r="L648" i="3" s="1"/>
  <c r="K649" i="3"/>
  <c r="L649" i="3" s="1"/>
  <c r="K650" i="3"/>
  <c r="L650" i="3" s="1"/>
  <c r="K651" i="3"/>
  <c r="L651" i="3" s="1"/>
  <c r="K652" i="3"/>
  <c r="K653" i="3"/>
  <c r="L653" i="3" s="1"/>
  <c r="K654" i="3"/>
  <c r="L654" i="3" s="1"/>
  <c r="K655" i="3"/>
  <c r="L655" i="3" s="1"/>
  <c r="K656" i="3"/>
  <c r="K657" i="3"/>
  <c r="L657" i="3" s="1"/>
  <c r="K658" i="3"/>
  <c r="L658" i="3" s="1"/>
  <c r="K659" i="3"/>
  <c r="L659" i="3" s="1"/>
  <c r="K660" i="3"/>
  <c r="L660" i="3" s="1"/>
  <c r="K661" i="3"/>
  <c r="L661" i="3" s="1"/>
  <c r="K662" i="3"/>
  <c r="L662" i="3" s="1"/>
  <c r="K663" i="3"/>
  <c r="L663" i="3" s="1"/>
  <c r="K664" i="3"/>
  <c r="L664" i="3" s="1"/>
  <c r="K665" i="3"/>
  <c r="L665" i="3" s="1"/>
  <c r="K666" i="3"/>
  <c r="L666" i="3" s="1"/>
  <c r="K667" i="3"/>
  <c r="L667" i="3" s="1"/>
  <c r="K668" i="3"/>
  <c r="L668" i="3" s="1"/>
  <c r="K669" i="3"/>
  <c r="L669" i="3" s="1"/>
  <c r="K670" i="3"/>
  <c r="L670" i="3" s="1"/>
  <c r="K671" i="3"/>
  <c r="L671" i="3" s="1"/>
  <c r="K672" i="3"/>
  <c r="L672" i="3" s="1"/>
  <c r="K673" i="3"/>
  <c r="L673" i="3" s="1"/>
  <c r="K674" i="3"/>
  <c r="L674" i="3" s="1"/>
  <c r="K675" i="3"/>
  <c r="L675" i="3" s="1"/>
  <c r="K676" i="3"/>
  <c r="L676" i="3" s="1"/>
  <c r="K677" i="3"/>
  <c r="L677" i="3" s="1"/>
  <c r="K678" i="3"/>
  <c r="L678" i="3" s="1"/>
  <c r="K679" i="3"/>
  <c r="L679" i="3" s="1"/>
  <c r="K680" i="3"/>
  <c r="L680" i="3" s="1"/>
  <c r="K681" i="3"/>
  <c r="L681" i="3" s="1"/>
  <c r="K682" i="3"/>
  <c r="L682" i="3" s="1"/>
  <c r="K683" i="3"/>
  <c r="K684" i="3"/>
  <c r="L684" i="3" s="1"/>
  <c r="K685" i="3"/>
  <c r="L685" i="3" s="1"/>
  <c r="K686" i="3"/>
  <c r="L686" i="3" s="1"/>
  <c r="K687" i="3"/>
  <c r="L687" i="3" s="1"/>
  <c r="K688" i="3"/>
  <c r="L688" i="3" s="1"/>
  <c r="K689" i="3"/>
  <c r="K690" i="3"/>
  <c r="L690" i="3" s="1"/>
  <c r="K691" i="3"/>
  <c r="L691" i="3" s="1"/>
  <c r="K692" i="3"/>
  <c r="L692" i="3" s="1"/>
  <c r="K693" i="3"/>
  <c r="L693" i="3" s="1"/>
  <c r="K694" i="3"/>
  <c r="L694" i="3" s="1"/>
  <c r="K695" i="3"/>
  <c r="K696" i="3"/>
  <c r="L696" i="3" s="1"/>
  <c r="K697" i="3"/>
  <c r="K698" i="3"/>
  <c r="L698" i="3" s="1"/>
  <c r="K699" i="3"/>
  <c r="L699" i="3" s="1"/>
  <c r="K700" i="3"/>
  <c r="L700" i="3" s="1"/>
  <c r="K701" i="3"/>
  <c r="L701" i="3" s="1"/>
  <c r="K702" i="3"/>
  <c r="L702" i="3" s="1"/>
  <c r="K703" i="3"/>
  <c r="L703" i="3" s="1"/>
  <c r="K704" i="3"/>
  <c r="L704" i="3" s="1"/>
  <c r="K705" i="3"/>
  <c r="L705" i="3" s="1"/>
  <c r="K706" i="3"/>
  <c r="L706" i="3" s="1"/>
  <c r="K707" i="3"/>
  <c r="L707" i="3" s="1"/>
  <c r="K708" i="3"/>
  <c r="L708" i="3" s="1"/>
  <c r="K709" i="3"/>
  <c r="K710" i="3"/>
  <c r="L710" i="3" s="1"/>
  <c r="K711" i="3"/>
  <c r="L711" i="3" s="1"/>
  <c r="K712" i="3"/>
  <c r="L712" i="3" s="1"/>
  <c r="K713" i="3"/>
  <c r="L713" i="3" s="1"/>
  <c r="K714" i="3"/>
  <c r="K715" i="3"/>
  <c r="L715" i="3" s="1"/>
  <c r="K716" i="3"/>
  <c r="L716" i="3" s="1"/>
  <c r="K717" i="3"/>
  <c r="K718" i="3"/>
  <c r="L718" i="3" s="1"/>
  <c r="K719" i="3"/>
  <c r="L719" i="3" s="1"/>
  <c r="K720" i="3"/>
  <c r="L720" i="3" s="1"/>
  <c r="K721" i="3"/>
  <c r="L721" i="3" s="1"/>
  <c r="K722" i="3"/>
  <c r="L722" i="3" s="1"/>
  <c r="K723" i="3"/>
  <c r="L723" i="3" s="1"/>
  <c r="K724" i="3"/>
  <c r="L724" i="3" s="1"/>
  <c r="K725" i="3"/>
  <c r="K726" i="3"/>
  <c r="L726" i="3" s="1"/>
  <c r="K727" i="3"/>
  <c r="L727" i="3" s="1"/>
  <c r="K728" i="3"/>
  <c r="K729" i="3"/>
  <c r="L729" i="3" s="1"/>
  <c r="K730" i="3"/>
  <c r="L730" i="3" s="1"/>
  <c r="K731" i="3"/>
  <c r="L731" i="3" s="1"/>
  <c r="K732" i="3"/>
  <c r="L732" i="3" s="1"/>
  <c r="K733" i="3"/>
  <c r="L733" i="3" s="1"/>
  <c r="K734" i="3"/>
  <c r="L734" i="3" s="1"/>
  <c r="K735" i="3"/>
  <c r="L735" i="3" s="1"/>
  <c r="K736" i="3"/>
  <c r="L736" i="3" s="1"/>
  <c r="K737" i="3"/>
  <c r="L737" i="3" s="1"/>
  <c r="K738" i="3"/>
  <c r="L738" i="3" s="1"/>
  <c r="K739" i="3"/>
  <c r="L739" i="3" s="1"/>
  <c r="K740" i="3"/>
  <c r="L740" i="3" s="1"/>
  <c r="K741" i="3"/>
  <c r="L741" i="3" s="1"/>
  <c r="K742" i="3"/>
  <c r="L742" i="3" s="1"/>
  <c r="K743" i="3"/>
  <c r="L743" i="3" s="1"/>
  <c r="K744" i="3"/>
  <c r="L744" i="3" s="1"/>
  <c r="K745" i="3"/>
  <c r="K746" i="3"/>
  <c r="L746" i="3" s="1"/>
  <c r="K747" i="3"/>
  <c r="L747" i="3" s="1"/>
  <c r="K748" i="3"/>
  <c r="L748" i="3" s="1"/>
  <c r="K749" i="3"/>
  <c r="L749" i="3" s="1"/>
  <c r="K750" i="3"/>
  <c r="L750" i="3" s="1"/>
  <c r="K751" i="3"/>
  <c r="L751" i="3" s="1"/>
  <c r="K752" i="3"/>
  <c r="L752" i="3" s="1"/>
  <c r="K753" i="3"/>
  <c r="L753" i="3" s="1"/>
  <c r="K754" i="3"/>
  <c r="L754" i="3" s="1"/>
  <c r="K755" i="3"/>
  <c r="L755" i="3" s="1"/>
  <c r="K756" i="3"/>
  <c r="L756" i="3" s="1"/>
  <c r="K757" i="3"/>
  <c r="L757" i="3" s="1"/>
  <c r="K758" i="3"/>
  <c r="L758" i="3" s="1"/>
  <c r="K759" i="3"/>
  <c r="L759" i="3" s="1"/>
  <c r="K760" i="3"/>
  <c r="L760" i="3" s="1"/>
  <c r="K761" i="3"/>
  <c r="L761" i="3" s="1"/>
  <c r="K762" i="3"/>
  <c r="L762" i="3" s="1"/>
  <c r="K763" i="3"/>
  <c r="L763" i="3" s="1"/>
  <c r="K764" i="3"/>
  <c r="L764" i="3" s="1"/>
  <c r="K765" i="3"/>
  <c r="K766" i="3"/>
  <c r="L766" i="3" s="1"/>
  <c r="K767" i="3"/>
  <c r="L767" i="3" s="1"/>
  <c r="K768" i="3"/>
  <c r="L768" i="3" s="1"/>
  <c r="K769" i="3"/>
  <c r="L769" i="3" s="1"/>
  <c r="K770" i="3"/>
  <c r="L770" i="3" s="1"/>
  <c r="K771" i="3"/>
  <c r="L771" i="3" s="1"/>
  <c r="K772" i="3"/>
  <c r="K773" i="3"/>
  <c r="L773" i="3" s="1"/>
  <c r="K774" i="3"/>
  <c r="L774" i="3" s="1"/>
  <c r="K775" i="3"/>
  <c r="L775" i="3" s="1"/>
  <c r="K776" i="3"/>
  <c r="L776" i="3" s="1"/>
  <c r="K777" i="3"/>
  <c r="L777" i="3" s="1"/>
  <c r="K778" i="3"/>
  <c r="L778" i="3" s="1"/>
  <c r="K779" i="3"/>
  <c r="L779" i="3" s="1"/>
  <c r="K780" i="3"/>
  <c r="L780" i="3" s="1"/>
  <c r="K781" i="3"/>
  <c r="L781" i="3" s="1"/>
  <c r="K782" i="3"/>
  <c r="L782" i="3" s="1"/>
  <c r="K783" i="3"/>
  <c r="L783" i="3" s="1"/>
  <c r="K784" i="3"/>
  <c r="L784" i="3" s="1"/>
  <c r="K785" i="3"/>
  <c r="K786" i="3"/>
  <c r="L786" i="3" s="1"/>
  <c r="K787" i="3"/>
  <c r="K788" i="3"/>
  <c r="L788" i="3" s="1"/>
  <c r="K789" i="3"/>
  <c r="L789" i="3" s="1"/>
  <c r="K790" i="3"/>
  <c r="L790" i="3" s="1"/>
  <c r="K791" i="3"/>
  <c r="K792" i="3"/>
  <c r="L792" i="3" s="1"/>
  <c r="K793" i="3"/>
  <c r="K794" i="3"/>
  <c r="L794" i="3" s="1"/>
  <c r="K795" i="3"/>
  <c r="L795" i="3" s="1"/>
  <c r="K796" i="3"/>
  <c r="K797" i="3"/>
  <c r="L797" i="3" s="1"/>
  <c r="K798" i="3"/>
  <c r="K799" i="3"/>
  <c r="L799" i="3" s="1"/>
  <c r="K800" i="3"/>
  <c r="L800" i="3" s="1"/>
  <c r="K801" i="3"/>
  <c r="K802" i="3"/>
  <c r="L802" i="3" s="1"/>
  <c r="K803" i="3"/>
  <c r="K804" i="3"/>
  <c r="K805" i="3"/>
  <c r="L805" i="3" s="1"/>
  <c r="K806" i="3"/>
  <c r="L806" i="3" s="1"/>
  <c r="K807" i="3"/>
  <c r="L807" i="3" s="1"/>
  <c r="K808" i="3"/>
  <c r="L808" i="3" s="1"/>
  <c r="K809" i="3"/>
  <c r="L809" i="3" s="1"/>
  <c r="K810" i="3"/>
  <c r="K811" i="3"/>
  <c r="L811" i="3" s="1"/>
  <c r="K812" i="3"/>
  <c r="K813" i="3"/>
  <c r="K814" i="3"/>
  <c r="K815" i="3"/>
  <c r="K816" i="3"/>
  <c r="K817" i="3"/>
  <c r="L817" i="3" s="1"/>
  <c r="K818" i="3"/>
  <c r="L818" i="3" s="1"/>
  <c r="K819" i="3"/>
  <c r="L819" i="3" s="1"/>
  <c r="K820" i="3"/>
  <c r="L820" i="3" s="1"/>
  <c r="K821" i="3"/>
  <c r="L821" i="3" s="1"/>
  <c r="K822" i="3"/>
  <c r="L822" i="3" s="1"/>
  <c r="K823" i="3"/>
  <c r="L823" i="3" s="1"/>
  <c r="K824" i="3"/>
  <c r="L824" i="3" s="1"/>
  <c r="K825" i="3"/>
  <c r="L825" i="3" s="1"/>
  <c r="K826" i="3"/>
  <c r="L826" i="3" s="1"/>
  <c r="K827" i="3"/>
  <c r="L827" i="3" s="1"/>
  <c r="K828" i="3"/>
  <c r="L828" i="3" s="1"/>
  <c r="K829" i="3"/>
  <c r="K830" i="3"/>
  <c r="L830" i="3" s="1"/>
  <c r="K831" i="3"/>
  <c r="K832" i="3"/>
  <c r="L832" i="3" s="1"/>
  <c r="K833" i="3"/>
  <c r="L833" i="3" s="1"/>
  <c r="K834" i="3"/>
  <c r="K835" i="3"/>
  <c r="K836" i="3"/>
  <c r="L836" i="3" s="1"/>
  <c r="K837" i="3"/>
  <c r="K838" i="3"/>
  <c r="L838" i="3" s="1"/>
  <c r="K839" i="3"/>
  <c r="L839" i="3" s="1"/>
  <c r="K840" i="3"/>
  <c r="L840" i="3" s="1"/>
  <c r="K841" i="3"/>
  <c r="K842" i="3"/>
  <c r="L842" i="3" s="1"/>
  <c r="K843" i="3"/>
  <c r="L843" i="3" s="1"/>
  <c r="K844" i="3"/>
  <c r="L844" i="3" s="1"/>
  <c r="K845" i="3"/>
  <c r="L845" i="3" s="1"/>
  <c r="K846" i="3"/>
  <c r="L846" i="3" s="1"/>
  <c r="K2" i="3"/>
  <c r="L848" i="3" l="1"/>
  <c r="L849" i="3" s="1"/>
</calcChain>
</file>

<file path=xl/sharedStrings.xml><?xml version="1.0" encoding="utf-8"?>
<sst xmlns="http://schemas.openxmlformats.org/spreadsheetml/2006/main" count="2520" uniqueCount="1608">
  <si>
    <t> PRODOTTO</t>
  </si>
  <si>
    <t>QUANTITA'
 ANNUA</t>
  </si>
  <si>
    <t>DIETHYL PYROCARBONATE</t>
  </si>
  <si>
    <t>ETHIDIUM BROMIDE AQUEOUS SOLUTION 10 MG</t>
  </si>
  <si>
    <t>GRIESS' REAGENT FOR NITRITE</t>
  </si>
  <si>
    <t>ISCOVE'S MODIFIED DULBECCO'S MEDIUM</t>
  </si>
  <si>
    <t>L-GLUTATHIONE REDUCED</t>
  </si>
  <si>
    <t>MAGNESIUM CHLORIDE ANHYDROUS</t>
  </si>
  <si>
    <t>MINOCYCLINE HYDROCHLORIDE</t>
  </si>
  <si>
    <t>N-(3-Dimethylaminopropyl)-N′-ethylcarbodiimide hydrochloride</t>
  </si>
  <si>
    <t>N-BUTYLLITHIUM SOLUTION, 2.5 M IN HEXANE</t>
  </si>
  <si>
    <t>PHENYLMETHYLSULFONYL FLUORIDE</t>
  </si>
  <si>
    <t>RETINOIC ACID</t>
  </si>
  <si>
    <t>SAND, 50-70 MESH</t>
  </si>
  <si>
    <t>SILVER CARBONATE</t>
  </si>
  <si>
    <t>SODIUM BOROHYDRIDE</t>
  </si>
  <si>
    <t>SUCROSE &gt;99.5% (GC)</t>
  </si>
  <si>
    <t>TRIFLUOROMETHANESULFONIC ANHYDRIDE, 99+%</t>
  </si>
  <si>
    <t>TRIMETHYL ORTHOFORMATE, 99%</t>
  </si>
  <si>
    <t>77-92-9</t>
  </si>
  <si>
    <t>10210-68-1</t>
  </si>
  <si>
    <t>10125-13-0</t>
  </si>
  <si>
    <t>7758-99-8</t>
  </si>
  <si>
    <t>548-62-9</t>
  </si>
  <si>
    <t>110-82-7</t>
  </si>
  <si>
    <t>108-93-0</t>
  </si>
  <si>
    <t>7722-84-1</t>
  </si>
  <si>
    <t>7726-95-6</t>
  </si>
  <si>
    <t>7647-01-0</t>
  </si>
  <si>
    <t>7727-21-1</t>
  </si>
  <si>
    <t>7761-88-8</t>
  </si>
  <si>
    <t>50-99-7</t>
  </si>
  <si>
    <t>7782-63-0</t>
  </si>
  <si>
    <t>69-65-8</t>
  </si>
  <si>
    <t>7789-20-0</t>
  </si>
  <si>
    <t>75-09-2</t>
  </si>
  <si>
    <t>60-29-7</t>
  </si>
  <si>
    <t>1609-47-8</t>
  </si>
  <si>
    <t>3483-12-3</t>
  </si>
  <si>
    <t>2206-27-1</t>
  </si>
  <si>
    <t>151-21-3</t>
  </si>
  <si>
    <t>124-22-1</t>
  </si>
  <si>
    <t>25316-40-9</t>
  </si>
  <si>
    <t>1239-45-8</t>
  </si>
  <si>
    <t>141-78-6</t>
  </si>
  <si>
    <t>107-21-1</t>
  </si>
  <si>
    <t>107-15-3</t>
  </si>
  <si>
    <t>329-98-6</t>
  </si>
  <si>
    <t>24589-78-4</t>
  </si>
  <si>
    <t>64-18-6</t>
  </si>
  <si>
    <t>56-85-9</t>
  </si>
  <si>
    <t>111-30-8</t>
  </si>
  <si>
    <t>56-40-6</t>
  </si>
  <si>
    <t>27988-77-8</t>
  </si>
  <si>
    <t>16961-25-4</t>
  </si>
  <si>
    <t>50-01-1</t>
  </si>
  <si>
    <t>142-82-5</t>
  </si>
  <si>
    <t>57-09-0</t>
  </si>
  <si>
    <t>110-54-3</t>
  </si>
  <si>
    <t>7697-37-2</t>
  </si>
  <si>
    <t>144-48-9</t>
  </si>
  <si>
    <t>25389-94-0</t>
  </si>
  <si>
    <t>7447-40-7</t>
  </si>
  <si>
    <t>56-41-7</t>
  </si>
  <si>
    <t>50-81-7</t>
  </si>
  <si>
    <t>70-18-8</t>
  </si>
  <si>
    <t>108-95-2</t>
  </si>
  <si>
    <t>90076-65-6</t>
  </si>
  <si>
    <t>16853-85-3</t>
  </si>
  <si>
    <t>7786-30-3</t>
  </si>
  <si>
    <t>7487-88-9</t>
  </si>
  <si>
    <t>141-82-2</t>
  </si>
  <si>
    <t>13446-34-9</t>
  </si>
  <si>
    <t>1266615-59-1</t>
  </si>
  <si>
    <t>67-56-1</t>
  </si>
  <si>
    <t>31430-18-9</t>
  </si>
  <si>
    <t>13614-98-7</t>
  </si>
  <si>
    <t>109-72-8</t>
  </si>
  <si>
    <t>7087-68-5</t>
  </si>
  <si>
    <t>68-12-2</t>
  </si>
  <si>
    <t>110-18-9</t>
  </si>
  <si>
    <t>10102-17-7</t>
  </si>
  <si>
    <t>497-19-8</t>
  </si>
  <si>
    <t>7647-14-5</t>
  </si>
  <si>
    <t>144-55-8</t>
  </si>
  <si>
    <t>485-47-2</t>
  </si>
  <si>
    <t>1220112-75-3</t>
  </si>
  <si>
    <t>30525-89-4</t>
  </si>
  <si>
    <t>81-30-1</t>
  </si>
  <si>
    <t>1344-28-1</t>
  </si>
  <si>
    <t>12125-02-9</t>
  </si>
  <si>
    <t>12054-85-2</t>
  </si>
  <si>
    <t>6484-52-2</t>
  </si>
  <si>
    <t>7727-43-7</t>
  </si>
  <si>
    <t>119-61-9</t>
  </si>
  <si>
    <t>98-88-4</t>
  </si>
  <si>
    <t>471-34-1</t>
  </si>
  <si>
    <t>10043-52-4</t>
  </si>
  <si>
    <t>10101-41-4</t>
  </si>
  <si>
    <t>10026-22-9</t>
  </si>
  <si>
    <t>24424-99-5</t>
  </si>
  <si>
    <t>1663-45-2</t>
  </si>
  <si>
    <t>7783-85-9</t>
  </si>
  <si>
    <t>13939-06-5</t>
  </si>
  <si>
    <t>7778-77-0</t>
  </si>
  <si>
    <t>7681-11-0</t>
  </si>
  <si>
    <t>7778-80-5</t>
  </si>
  <si>
    <t>112926-00-8</t>
  </si>
  <si>
    <t>127-09-3</t>
  </si>
  <si>
    <t>16940-66-2</t>
  </si>
  <si>
    <t>7681-57-4</t>
  </si>
  <si>
    <t>7632-00-0</t>
  </si>
  <si>
    <t>13472-35-0</t>
  </si>
  <si>
    <t>6381-59-5</t>
  </si>
  <si>
    <t>1303-96-4</t>
  </si>
  <si>
    <t>56-34-8</t>
  </si>
  <si>
    <t>121-44-8</t>
  </si>
  <si>
    <t>60-33-3</t>
  </si>
  <si>
    <t>25952-53-8</t>
  </si>
  <si>
    <t>616-91-1</t>
  </si>
  <si>
    <t>79-37-8</t>
  </si>
  <si>
    <t>6192-52-5</t>
  </si>
  <si>
    <t>13755-38-9</t>
  </si>
  <si>
    <t>6132-04-3</t>
  </si>
  <si>
    <t>770-12-7</t>
  </si>
  <si>
    <t>9003-11-6</t>
  </si>
  <si>
    <t>25322-68-3</t>
  </si>
  <si>
    <t>9002-89-5</t>
  </si>
  <si>
    <t>9005-64-5</t>
  </si>
  <si>
    <t>14459-95-1</t>
  </si>
  <si>
    <t>1310-58-3</t>
  </si>
  <si>
    <t>7758-11-4</t>
  </si>
  <si>
    <t>110-86-1</t>
  </si>
  <si>
    <t>302-79-4</t>
  </si>
  <si>
    <t>86867-01-8</t>
  </si>
  <si>
    <t>534-16-7</t>
  </si>
  <si>
    <t>7757-82-6</t>
  </si>
  <si>
    <t>1310-73-2</t>
  </si>
  <si>
    <t>7558-79-4</t>
  </si>
  <si>
    <t>113-24-6</t>
  </si>
  <si>
    <t>22189-32-8</t>
  </si>
  <si>
    <t>57-50-1</t>
  </si>
  <si>
    <t>7664-93-9</t>
  </si>
  <si>
    <t>14807-96-6</t>
  </si>
  <si>
    <t>2564-83-2</t>
  </si>
  <si>
    <t>18162-48-6</t>
  </si>
  <si>
    <t>22206-57-1</t>
  </si>
  <si>
    <t>563-79-1</t>
  </si>
  <si>
    <t>109-99-9</t>
  </si>
  <si>
    <t>1693-74-9</t>
  </si>
  <si>
    <t>298-93-1</t>
  </si>
  <si>
    <t>17927-72-9</t>
  </si>
  <si>
    <t>67-66-3</t>
  </si>
  <si>
    <t>617-86-7</t>
  </si>
  <si>
    <t>76-05-1</t>
  </si>
  <si>
    <t>358-23-6</t>
  </si>
  <si>
    <t>149-73-5</t>
  </si>
  <si>
    <t>27607-77-8</t>
  </si>
  <si>
    <t>1066-54-2</t>
  </si>
  <si>
    <t>51805-45-9</t>
  </si>
  <si>
    <t>9002-93-1</t>
  </si>
  <si>
    <t>77-86-1</t>
  </si>
  <si>
    <t>1185-53-1</t>
  </si>
  <si>
    <t>57-13-6</t>
  </si>
  <si>
    <t>7732-18-5</t>
  </si>
  <si>
    <t>1330-20-7</t>
  </si>
  <si>
    <t>1314-13-2</t>
  </si>
  <si>
    <t>TRITON X-100</t>
  </si>
  <si>
    <t>TRIMETHYLSILYL TRIFLUOROMETHANESULFONATE</t>
  </si>
  <si>
    <t>SILICA GEL, MERCK, GRADE 9385, 230-400</t>
  </si>
  <si>
    <t>148893-10-1</t>
  </si>
  <si>
    <t>566940-03-2</t>
  </si>
  <si>
    <t>722456-31-7</t>
  </si>
  <si>
    <t>62625-22-3</t>
  </si>
  <si>
    <t>149647-78-9</t>
  </si>
  <si>
    <t>66701-25-5</t>
  </si>
  <si>
    <t>136705-64-1</t>
  </si>
  <si>
    <r>
      <t>(−)-1,2-Bis[(2</t>
    </r>
    <r>
      <rPr>
        <i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>,5</t>
    </r>
    <r>
      <rPr>
        <i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>)-2,5-diethylphospholano]benzene</t>
    </r>
  </si>
  <si>
    <t>83-88-5</t>
  </si>
  <si>
    <t>(-)-RIBOFLAVIN</t>
  </si>
  <si>
    <t>225937-10-0</t>
  </si>
  <si>
    <t>(+)-CATECHIN HYDRATE</t>
  </si>
  <si>
    <t>706-14-9</t>
  </si>
  <si>
    <t>(+)-GAMMA-DECALACTONE, &gt;=97%</t>
  </si>
  <si>
    <t>75-56-9</t>
  </si>
  <si>
    <t>(+/-)-PROPYLENE OXIDE</t>
  </si>
  <si>
    <t>480438-44-6</t>
  </si>
  <si>
    <t>470480-32-1</t>
  </si>
  <si>
    <r>
      <t>(1</t>
    </r>
    <r>
      <rPr>
        <i/>
        <sz val="11"/>
        <rFont val="Calibri"/>
        <family val="2"/>
        <scheme val="minor"/>
      </rPr>
      <t>S</t>
    </r>
    <r>
      <rPr>
        <sz val="11"/>
        <rFont val="Calibri"/>
        <family val="2"/>
        <scheme val="minor"/>
      </rPr>
      <t>,1</t>
    </r>
    <r>
      <rPr>
        <i/>
        <sz val="11"/>
        <rFont val="Calibri"/>
        <family val="2"/>
        <scheme val="minor"/>
      </rPr>
      <t>S</t>
    </r>
    <r>
      <rPr>
        <sz val="11"/>
        <rFont val="Calibri"/>
        <family val="2"/>
        <scheme val="minor"/>
      </rPr>
      <t>′,2</t>
    </r>
    <r>
      <rPr>
        <i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>,2</t>
    </r>
    <r>
      <rPr>
        <i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>′)-1,1′-Di-</t>
    </r>
    <r>
      <rPr>
        <i/>
        <sz val="11"/>
        <rFont val="Calibri"/>
        <family val="2"/>
        <scheme val="minor"/>
      </rPr>
      <t>tert</t>
    </r>
    <r>
      <rPr>
        <sz val="11"/>
        <rFont val="Calibri"/>
        <family val="2"/>
        <scheme val="minor"/>
      </rPr>
      <t>-butyl-(2,2′)-diphospholane</t>
    </r>
  </si>
  <si>
    <t>919-30-2</t>
  </si>
  <si>
    <t>(3-AMINOPROPYL)TRIETHOXYSILANE, &gt;=98.0%</t>
  </si>
  <si>
    <t>14867-28-8</t>
  </si>
  <si>
    <t>(3-IODOPROPYL)TRIMETHOXYSILANE, &gt;=95.0%</t>
  </si>
  <si>
    <t>4420-74-0</t>
  </si>
  <si>
    <t>(3-MERCAPTOPROPYL)TRIMETHOXYSILANE, 95%</t>
  </si>
  <si>
    <t>2712-78-9</t>
  </si>
  <si>
    <t>(BIS(TRIFLUOROACETOXY)IODO)BENZENE, 97%</t>
  </si>
  <si>
    <t>1833-51-8</t>
  </si>
  <si>
    <t>(CHLOROMETHYL)DIMETHYLPHENYLSILANE, 98%</t>
  </si>
  <si>
    <t>5293-84-5</t>
  </si>
  <si>
    <t>(CHLOROMETHYL)TRIPHENYLPHOSPHONIUM</t>
  </si>
  <si>
    <t>364732-88-7</t>
  </si>
  <si>
    <r>
      <t>(</t>
    </r>
    <r>
      <rPr>
        <i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>)-(–)-4,12-Bis(diphenylphosphino)-[2.2]-paracyclophane</t>
    </r>
  </si>
  <si>
    <t>5989-27-5</t>
  </si>
  <si>
    <t>138517-61-0</t>
  </si>
  <si>
    <t>(R,R)-DACH-PHENYL TROST LIGAND, 95%</t>
  </si>
  <si>
    <t>5989-54-8</t>
  </si>
  <si>
    <t>29394-58-9</t>
  </si>
  <si>
    <t>(S)-(+)-1-IODO-2-METHYLBUTANE</t>
  </si>
  <si>
    <t>138517-65-4</t>
  </si>
  <si>
    <t>(S,S)-ANDEN-PHENYL TROST LIGAND</t>
  </si>
  <si>
    <t>(TRIMETHYLSILYL)ACETYLENE, 98%</t>
  </si>
  <si>
    <t>18107-18-1</t>
  </si>
  <si>
    <t>436863-50-2</t>
  </si>
  <si>
    <t>1,1''-BIS((2S,5S)-2,5-DIETHYLPHOSPHOLANO</t>
  </si>
  <si>
    <t>530-62-1</t>
  </si>
  <si>
    <t>1,1'-CARBONYLDIIMIDAZOLE, REAGENT GRADE</t>
  </si>
  <si>
    <t>2595-05-3</t>
  </si>
  <si>
    <r>
      <t>1,2:5,6-Di-</t>
    </r>
    <r>
      <rPr>
        <i/>
        <sz val="11"/>
        <rFont val="Calibri"/>
        <family val="2"/>
        <scheme val="minor"/>
      </rPr>
      <t>O</t>
    </r>
    <r>
      <rPr>
        <sz val="11"/>
        <rFont val="Calibri"/>
        <family val="2"/>
        <scheme val="minor"/>
      </rPr>
      <t>-isopropylidene-α-D-allofuranose</t>
    </r>
  </si>
  <si>
    <t>13528-93-3</t>
  </si>
  <si>
    <t>1,2-BIS(CHLORODIMETHYLSILYL)ETHANE, 96%</t>
  </si>
  <si>
    <t>1,2-BIS(DIPHENYLPHOSPHINO)ETHANE, 97%</t>
  </si>
  <si>
    <t>528854-34-4</t>
  </si>
  <si>
    <r>
      <t>1,2-Bis[(2</t>
    </r>
    <r>
      <rPr>
        <i/>
        <sz val="11"/>
        <rFont val="Calibri"/>
        <family val="2"/>
        <scheme val="minor"/>
      </rPr>
      <t>S</t>
    </r>
    <r>
      <rPr>
        <sz val="11"/>
        <rFont val="Calibri"/>
        <family val="2"/>
        <scheme val="minor"/>
      </rPr>
      <t>,5</t>
    </r>
    <r>
      <rPr>
        <i/>
        <sz val="11"/>
        <rFont val="Calibri"/>
        <family val="2"/>
        <scheme val="minor"/>
      </rPr>
      <t>S</t>
    </r>
    <r>
      <rPr>
        <sz val="11"/>
        <rFont val="Calibri"/>
        <family val="2"/>
        <scheme val="minor"/>
      </rPr>
      <t>)-2,5-diisopropylphospholano]ethane</t>
    </r>
  </si>
  <si>
    <t>110-71-4</t>
  </si>
  <si>
    <t>1,2-DIMETHOXYETHANE</t>
  </si>
  <si>
    <t>77-48-5</t>
  </si>
  <si>
    <t>1,3-DIBROMO-5,5-DIMETHYLHYDANTOIN, 98%</t>
  </si>
  <si>
    <t>108-36-1</t>
  </si>
  <si>
    <t>1,3-DIBROMOBENZENE, 97%</t>
  </si>
  <si>
    <t>1785-61-1</t>
  </si>
  <si>
    <t>1,3-DIETHYNYLBENZENE</t>
  </si>
  <si>
    <t>102-04-5</t>
  </si>
  <si>
    <t>1,3-DIPHENYLACETONE,  &gt;=99%</t>
  </si>
  <si>
    <t>1,4,5,8-Naphthalenetetracarboxylic dianhydride</t>
  </si>
  <si>
    <t>2425-79-8</t>
  </si>
  <si>
    <t>1,4-BUTANEDIOL DIGLYCIDYL ETHER, &gt;=95%</t>
  </si>
  <si>
    <t>110-56-5</t>
  </si>
  <si>
    <t>1,4-DICHLOROBUTANE, 99%</t>
  </si>
  <si>
    <t>5625-37-6</t>
  </si>
  <si>
    <t>1,4-Piperazinediethanesulfonic acid</t>
  </si>
  <si>
    <t>27721-02-4</t>
  </si>
  <si>
    <t>1,5-BIS(DIPHENYLPHOSPHINO)PENTANE, 97%</t>
  </si>
  <si>
    <t>2243-62-1</t>
  </si>
  <si>
    <t>1,5-DIAMINONAPHTHALENE</t>
  </si>
  <si>
    <t>13048-33-4</t>
  </si>
  <si>
    <t>629-11-8</t>
  </si>
  <si>
    <t>1,6-HEXANEDIOL, 99%</t>
  </si>
  <si>
    <t>373-44-4</t>
  </si>
  <si>
    <t>1,8-DIAMINOOCTANE, 98%</t>
  </si>
  <si>
    <t>134179-38-7</t>
  </si>
  <si>
    <t>11-AZIDO-3,6,9-TRIOXAUNDECAN-1-AMINE</t>
  </si>
  <si>
    <t>156125-36-9</t>
  </si>
  <si>
    <t>11-MERCAPTOUNDECYLPHOSPHONIC ACID, 97%</t>
  </si>
  <si>
    <t>14044-63-4</t>
  </si>
  <si>
    <t>1-AMINO-3-BUTYNE, 98%</t>
  </si>
  <si>
    <t>3355-28-0</t>
  </si>
  <si>
    <t>1-BROMO-2-BUTYNE, 99%</t>
  </si>
  <si>
    <t>110-53-2</t>
  </si>
  <si>
    <t>1-BROMOPENTANE, 98%</t>
  </si>
  <si>
    <t>112-30-1</t>
  </si>
  <si>
    <t>1-DECANOL, 99%</t>
  </si>
  <si>
    <t>143-27-1</t>
  </si>
  <si>
    <t>1-HEXADECYLAMINE, 98%</t>
  </si>
  <si>
    <t>39968-33-7</t>
  </si>
  <si>
    <t>1-HYDROXY-7-AZABENZOTRIAZOLE SOLUTION</t>
  </si>
  <si>
    <t>123333-53-9</t>
  </si>
  <si>
    <t>1-HYDROXYBENZOTRIAZOLE HYDRATE, &gt;=97%</t>
  </si>
  <si>
    <t>616-47-7</t>
  </si>
  <si>
    <t>111-03-5</t>
  </si>
  <si>
    <t>1-MONOOLEOYL-RAC-GLYCEROL (C18:1,-CIS-9)</t>
  </si>
  <si>
    <t>86-55-5</t>
  </si>
  <si>
    <t>1-NAPHTHOIC ACID, 96%</t>
  </si>
  <si>
    <t>111-87-5</t>
  </si>
  <si>
    <t>1-OCTANOL, FOR HPLC, &gt;=99%</t>
  </si>
  <si>
    <t>16466-97-0</t>
  </si>
  <si>
    <t xml:space="preserve">1-PROPYNYLMAGNESIUM BROMIDE, 0.5M </t>
  </si>
  <si>
    <t>3029-19-4</t>
  </si>
  <si>
    <t>1-PYRENECARBOXALDEHYDE, 99%</t>
  </si>
  <si>
    <t>138847-85-5</t>
  </si>
  <si>
    <t>2-(4-morpholinethyl)-1-phenylcyclohexanecarboxylate hydrochloride</t>
  </si>
  <si>
    <t>6325-92-4</t>
  </si>
  <si>
    <t>2-(BENZYLTHIO)ANILINE</t>
  </si>
  <si>
    <t>2506-41-4</t>
  </si>
  <si>
    <t>2-(Chloromethyl)naphthalene</t>
  </si>
  <si>
    <t>17261-28-8</t>
  </si>
  <si>
    <t>2-(DIPHENYLPHOSPHINO)BENZOIC ACID, 97%</t>
  </si>
  <si>
    <t>615-22-5</t>
  </si>
  <si>
    <t>2-(METHYLTHIO)BENZOTHIAZOLE, 97%</t>
  </si>
  <si>
    <t>75-80-9</t>
  </si>
  <si>
    <t>2,2,2-TRIBROMOETHANOL, 97%</t>
  </si>
  <si>
    <t>75-89-8</t>
  </si>
  <si>
    <t>2,2,2-TRIFLUOROETHANOL</t>
  </si>
  <si>
    <t>30931-67-0</t>
  </si>
  <si>
    <t>2,2′-Azino-bis(3-ethylbenzothiazoline-6-sulfonic acid) diammonium salt</t>
  </si>
  <si>
    <t>6813-38-3</t>
  </si>
  <si>
    <t>2,2'-BIPYRIDINE-4,4'-DICARBOXYLIC ACID</t>
  </si>
  <si>
    <t>6976-37-0</t>
  </si>
  <si>
    <t>2,2-Bis(hydroxymethyl)-2,2′,2″-nitrilotriethanol</t>
  </si>
  <si>
    <t>1898-66-4</t>
  </si>
  <si>
    <t>2,2-Diphenyl-1-picrylhydrazyl</t>
  </si>
  <si>
    <t>2,3-DIMETHYL-2-BUTENE, 98%</t>
  </si>
  <si>
    <t>36982-84-0</t>
  </si>
  <si>
    <t>2,4,6-TRIISOPROPYLBENZENESULFONYL AZIDE</t>
  </si>
  <si>
    <t>2735-04-8</t>
  </si>
  <si>
    <t>2,4-DIMETHOXYANILINE, 97%</t>
  </si>
  <si>
    <t>3031-68-3</t>
  </si>
  <si>
    <t>638-02-8</t>
  </si>
  <si>
    <t>2,5-DIMETHYLTHIOPHENE, &gt;=98%</t>
  </si>
  <si>
    <t>7703-74-4</t>
  </si>
  <si>
    <t>2,6-BIS(BROMOMETHYL)PYRIDINE, 98%</t>
  </si>
  <si>
    <t>2432-11-3</t>
  </si>
  <si>
    <t>2,6-DIPHENYLPHENOL, 98%</t>
  </si>
  <si>
    <t>5431-44-7</t>
  </si>
  <si>
    <t>2,6-PYRIDINEDICARBOXALDEHYDE, 97%</t>
  </si>
  <si>
    <t>4091-99-0</t>
  </si>
  <si>
    <t>2'',7''-DICHLOROFLUORESCIN DIACETATE</t>
  </si>
  <si>
    <t>540-51-2</t>
  </si>
  <si>
    <t>2-BROMOETHANOL, 95%</t>
  </si>
  <si>
    <t>324523-20-8</t>
  </si>
  <si>
    <t>2-Chloro-6-[(2R)-3-[[1,1-dimethyl-2-(2-naphthalenyl)ethyl]amino]-2-hydroxypropoxy]-benzonitrile hydrochloride</t>
  </si>
  <si>
    <t>542-81-4</t>
  </si>
  <si>
    <t>2-CHLOROETHYL METHYL SULFIDE, 97%</t>
  </si>
  <si>
    <t>872-55-9</t>
  </si>
  <si>
    <t>2-ETHYLTHIOPHENE, 97%</t>
  </si>
  <si>
    <t>934-34-9</t>
  </si>
  <si>
    <t>2-HYDROXYBENZOTHIAZOLE, 98%</t>
  </si>
  <si>
    <t>3437-95-4</t>
  </si>
  <si>
    <t>2-IODOTHIOPHENE, 98%</t>
  </si>
  <si>
    <t>60-24-2</t>
  </si>
  <si>
    <t>2-MERCAPTOETHANOL</t>
  </si>
  <si>
    <t>16839-97-7</t>
  </si>
  <si>
    <t>2-METHOXYTHIOPHENE, 97%</t>
  </si>
  <si>
    <t>75-85-4</t>
  </si>
  <si>
    <t>554-14-3</t>
  </si>
  <si>
    <t>2-METHYLTHIOPHENE, 98%</t>
  </si>
  <si>
    <t>66-99-9</t>
  </si>
  <si>
    <t>2-NAPHTHALDEHYDE, 98%</t>
  </si>
  <si>
    <t>32316-92-0</t>
  </si>
  <si>
    <t>2-NAPHTHYLBORONIC ACID, &gt;=95.0%</t>
  </si>
  <si>
    <t>1694-92-4</t>
  </si>
  <si>
    <t>2-NITROBENZENESULFONYL CHLORIDE, 97%</t>
  </si>
  <si>
    <t>79-46-9</t>
  </si>
  <si>
    <t>2-NITROPROPANE, &gt;=96%</t>
  </si>
  <si>
    <t>497-25-6</t>
  </si>
  <si>
    <t>2-OXAZOLIDONE, 98%</t>
  </si>
  <si>
    <t>67-63-0</t>
  </si>
  <si>
    <t>2-PROPANOL R. G.</t>
  </si>
  <si>
    <t>2-PROPANOL, BIOREAGENT</t>
  </si>
  <si>
    <t>2-PROPANOL, FOR HPLC, 99.9%</t>
  </si>
  <si>
    <t>2-PROPANOL, STANDARD FOR GC</t>
  </si>
  <si>
    <t>14080-23-0</t>
  </si>
  <si>
    <t>2-PYRIMIDINECARBONITRILE, 97%</t>
  </si>
  <si>
    <t>5470-96-2</t>
  </si>
  <si>
    <t>2-QUINOLINECARBOXALDEHYDE, 97%</t>
  </si>
  <si>
    <t>69898-45-9</t>
  </si>
  <si>
    <t>3-(2-Pyridyl)-5,6-diphenyl-1,2,4-triazine-4′,4′′-disulfonic acid sodium salt</t>
  </si>
  <si>
    <t>91-95-2</t>
  </si>
  <si>
    <t>3,3'-DIAMINOBENZIDINE</t>
  </si>
  <si>
    <t>2245-30-9</t>
  </si>
  <si>
    <t>3,3-DIMETHYL-1,2-EPOXYBUTANE</t>
  </si>
  <si>
    <t>619-05-6</t>
  </si>
  <si>
    <t>3,4-DIAMINOBENZOIC ACID, 97%</t>
  </si>
  <si>
    <t>112981-69-8</t>
  </si>
  <si>
    <t>3,5-Bis(trifluoromethyl)phenylmagnesium</t>
  </si>
  <si>
    <t>626-41-5</t>
  </si>
  <si>
    <t>3,5-DIBROMOPHENOL</t>
  </si>
  <si>
    <t>609-99-4</t>
  </si>
  <si>
    <t>3,5-DINITROSALICYLIC ACID</t>
  </si>
  <si>
    <t>1020-31-1</t>
  </si>
  <si>
    <t>3,5-DI-TERT-BUTYLCATECHOL, 98%</t>
  </si>
  <si>
    <t>1671-87-0</t>
  </si>
  <si>
    <t>3,6-DI-2-PYRIDYL-1,2,4,5-TETRAZINE, 96%</t>
  </si>
  <si>
    <t>141-30-0</t>
  </si>
  <si>
    <t>3,6-DICHLOROPYRIDAZINE, 97%</t>
  </si>
  <si>
    <t>99-03-6</t>
  </si>
  <si>
    <t>3'-AMINOACETOPHENONE, 97%</t>
  </si>
  <si>
    <t>2237-30-1</t>
  </si>
  <si>
    <t>3-AMINOBENZONITRILE, 99%</t>
  </si>
  <si>
    <t>542-76-7</t>
  </si>
  <si>
    <t>3-CHLOROPROPIONITRILE, 98%</t>
  </si>
  <si>
    <t>4084-27-9</t>
  </si>
  <si>
    <t>3-Deoxyglucosone</t>
  </si>
  <si>
    <t>503-49-1</t>
  </si>
  <si>
    <t>3-HYDROXY-3-METHYLGLUTARIC ACID</t>
  </si>
  <si>
    <t>109-78-4</t>
  </si>
  <si>
    <t>591-24-2</t>
  </si>
  <si>
    <t>3-METHYLCYCLOHEXANONE, 97%</t>
  </si>
  <si>
    <t>616-44-4</t>
  </si>
  <si>
    <t>3-METHYLTHIOPHENE, 98%</t>
  </si>
  <si>
    <t>99-09-2</t>
  </si>
  <si>
    <t>3-NITROANILINE, 98%</t>
  </si>
  <si>
    <t>1619-34-7</t>
  </si>
  <si>
    <t>3-QUINUCLIDINOL, 99%</t>
  </si>
  <si>
    <t>100-10-7</t>
  </si>
  <si>
    <t>4-(DIMETHYLAMINO)BENZALDEHYDE, 98%</t>
  </si>
  <si>
    <t>6203-18-5</t>
  </si>
  <si>
    <t>4-(Dimethylamino)cinnamaldehyde</t>
  </si>
  <si>
    <t>1122-58-3</t>
  </si>
  <si>
    <t>4-(DIMETHYLAMINO)PYRIDINE</t>
  </si>
  <si>
    <t>73874-95-0</t>
  </si>
  <si>
    <t>4-(N-BOC AMINO) PIPERIDINE, 96%</t>
  </si>
  <si>
    <t>25015-63-8</t>
  </si>
  <si>
    <t>4,4,5,5-TETRAMETHYL-1,3,2-DIOXABOROLANE</t>
  </si>
  <si>
    <t>43012-19-7</t>
  </si>
  <si>
    <t>4,4'-BIS(MERCAPTOMETHYL)BIPHENYL, 97%</t>
  </si>
  <si>
    <t>101-61-1</t>
  </si>
  <si>
    <t>4,4'-METHYLENEBIS(N,N-DIMETHYLANILINE)</t>
  </si>
  <si>
    <t>101-68-8</t>
  </si>
  <si>
    <t>4,4'-METHYLENEBIS(PHENYL ISOCYANATE)</t>
  </si>
  <si>
    <t>2449-35-6</t>
  </si>
  <si>
    <t>4,4'-SULFONYLDIBENZOIC ACID, 98%</t>
  </si>
  <si>
    <t>137-19-9</t>
  </si>
  <si>
    <t>4,6-DICHLORORESORCINOL, 97%</t>
  </si>
  <si>
    <t>28718-90-3</t>
  </si>
  <si>
    <t>4′,6-Diamidino-2-phenylindole dihydrochloride</t>
  </si>
  <si>
    <t>873-74-5</t>
  </si>
  <si>
    <t>4-AMINOBENZONITRILE, 98%</t>
  </si>
  <si>
    <t>238742-91-1</t>
  </si>
  <si>
    <t>4-bromo-2-(trifluoromethoxy)phenyl isothiocyanate</t>
  </si>
  <si>
    <t>106-40-1</t>
  </si>
  <si>
    <t>4-BROMOANILINE, 97%</t>
  </si>
  <si>
    <t>104-92-7</t>
  </si>
  <si>
    <t>4-BROMOANISOLE, &gt;=99.0%</t>
  </si>
  <si>
    <t>106-39-8</t>
  </si>
  <si>
    <t>4-BROMOCHLOROBENZENE, 99%</t>
  </si>
  <si>
    <t>2138-22-9</t>
  </si>
  <si>
    <t>4-CHLOROCATECHOL, 97%</t>
  </si>
  <si>
    <t>767-00-0</t>
  </si>
  <si>
    <t>4-CYANOPHENOL, 95%</t>
  </si>
  <si>
    <t>371-40-4</t>
  </si>
  <si>
    <t>4-FLUOROANILINE, 99%</t>
  </si>
  <si>
    <t>123-08-0</t>
  </si>
  <si>
    <t>4-HYDROXYBENZALDEHYDE, 98%</t>
  </si>
  <si>
    <t>540-38-5</t>
  </si>
  <si>
    <t>4-IODOPHENOL, 99%</t>
  </si>
  <si>
    <t>100-09-4</t>
  </si>
  <si>
    <t>4-METHOXYBENZOIC ACID</t>
  </si>
  <si>
    <t>824-94-2</t>
  </si>
  <si>
    <t>4-METHOXYBENZYL CHLORIDE</t>
  </si>
  <si>
    <t>104-01-8</t>
  </si>
  <si>
    <t>4-METHOXYPHENYLACETIC ACID</t>
  </si>
  <si>
    <t>5720-07-0</t>
  </si>
  <si>
    <t>4-METHOXYPHENYLBORONIC ACID, &gt;=95.0%</t>
  </si>
  <si>
    <t>31301-28-7</t>
  </si>
  <si>
    <t>4-METHYL-1,10-PHENANTHROLINE, 97%</t>
  </si>
  <si>
    <t>622-97-9</t>
  </si>
  <si>
    <t>4-METHYLSTYRENE, 96%</t>
  </si>
  <si>
    <t>555-16-8</t>
  </si>
  <si>
    <t>4-NITROBENZALDEHYDE, 98%</t>
  </si>
  <si>
    <t>821-09-0</t>
  </si>
  <si>
    <t>4-PENTEN-1-OL, 99%</t>
  </si>
  <si>
    <t>591-80-0</t>
  </si>
  <si>
    <t>6089-09-4</t>
  </si>
  <si>
    <t>4-PENTYNOIC ACID, 95%</t>
  </si>
  <si>
    <t>769-92-6</t>
  </si>
  <si>
    <t>4-TERT-BUTYLANILINE, 99%</t>
  </si>
  <si>
    <t>1520-21-4</t>
  </si>
  <si>
    <t>4-VINYLANILINE, 97%</t>
  </si>
  <si>
    <t>637-69-4</t>
  </si>
  <si>
    <t>4-VINYLANISOLE, 97%</t>
  </si>
  <si>
    <t>1592-20-7</t>
  </si>
  <si>
    <t>4-VINYLBENZYL CHLORIDE, 90%</t>
  </si>
  <si>
    <t>67-47-0</t>
  </si>
  <si>
    <t>5-(HYDROXYMETHYL)FURFURAL, 99%</t>
  </si>
  <si>
    <t>36995-20-7</t>
  </si>
  <si>
    <r>
      <t>5,10,15,20-Tetrakis(4-methoxyphenyl)-21</t>
    </r>
    <r>
      <rPr>
        <i/>
        <sz val="11"/>
        <rFont val="Calibri"/>
        <family val="2"/>
        <scheme val="minor"/>
      </rPr>
      <t>H</t>
    </r>
    <r>
      <rPr>
        <sz val="11"/>
        <rFont val="Calibri"/>
        <family val="2"/>
        <scheme val="minor"/>
      </rPr>
      <t>,23</t>
    </r>
    <r>
      <rPr>
        <i/>
        <sz val="11"/>
        <rFont val="Calibri"/>
        <family val="2"/>
        <scheme val="minor"/>
      </rPr>
      <t>H</t>
    </r>
    <r>
      <rPr>
        <sz val="11"/>
        <rFont val="Calibri"/>
        <family val="2"/>
        <scheme val="minor"/>
      </rPr>
      <t>-porphine iron(III) chloride</t>
    </r>
  </si>
  <si>
    <t>69-78-3</t>
  </si>
  <si>
    <t>5,5′-Dithiobis(2-nitrobenzoic acid)</t>
  </si>
  <si>
    <t>57-41-0</t>
  </si>
  <si>
    <t>5,5-DIPHENYLHYDANTOIN</t>
  </si>
  <si>
    <t>5451-09-2</t>
  </si>
  <si>
    <t xml:space="preserve">5-AMINOLEVULINIC ACID HYDROCHLORIDE </t>
  </si>
  <si>
    <t>59-14-3</t>
  </si>
  <si>
    <t>5-BROMO-2'-DEOXYURIDINE</t>
  </si>
  <si>
    <t>15848-22-3</t>
  </si>
  <si>
    <t>5-BROMOPENTYL ACETATE, 96%</t>
  </si>
  <si>
    <t>26172-55-4</t>
  </si>
  <si>
    <t>5-CHLORO-2-METHYL-4-ISOTHIAZOLIN-3-ONE</t>
  </si>
  <si>
    <t>321-14-2</t>
  </si>
  <si>
    <t>5-CHLOROSALICYLIC ACID, 98%</t>
  </si>
  <si>
    <t>82104-74-3</t>
  </si>
  <si>
    <t>5-CYANOPHTHALIDE, 97%</t>
  </si>
  <si>
    <t>53293-00-8</t>
  </si>
  <si>
    <t>5-HEXYNOIC ACID, 97%</t>
  </si>
  <si>
    <t>136-85-6</t>
  </si>
  <si>
    <t>5-METHYL-1H-BENZOTRIAZOLE, 98%</t>
  </si>
  <si>
    <t>1918-79-2</t>
  </si>
  <si>
    <t>5-METHYL-2-THIOPHENECARBOXYLIC ACID, 99%</t>
  </si>
  <si>
    <t>120-74-1</t>
  </si>
  <si>
    <t>5-NORBORNENE-2-CARBOXYLIC ACID</t>
  </si>
  <si>
    <t>1779-11-9</t>
  </si>
  <si>
    <t>7-Bromo-3-hydroxy-2-naphthoic acid</t>
  </si>
  <si>
    <t>28608-75-5</t>
  </si>
  <si>
    <t>8-β-D-Glucopyranosyl-3′,4′,5,7-tetrahydroxyflavone</t>
  </si>
  <si>
    <t>24463-19-2</t>
  </si>
  <si>
    <t>723-62-6</t>
  </si>
  <si>
    <t>9-ANTHRACENECARBOXYLIC ACID, 99%</t>
  </si>
  <si>
    <t>34810-13-4</t>
  </si>
  <si>
    <t xml:space="preserve">9-ANTHRALDEHYDE OXIME, 99%,            </t>
  </si>
  <si>
    <t>28920-43-6</t>
  </si>
  <si>
    <t>9-FLUORENYLMETHYL CHLOROFORMATE, 97%</t>
  </si>
  <si>
    <t>89796-99-6</t>
  </si>
  <si>
    <t>ACECLOFENAC</t>
  </si>
  <si>
    <t>59-66-5</t>
  </si>
  <si>
    <t>ACETAZOLAMIDE</t>
  </si>
  <si>
    <t>64-19-7</t>
  </si>
  <si>
    <t>ACETIC ACID 99-100 %, EXTRA PURE</t>
  </si>
  <si>
    <t>67-64-1</t>
  </si>
  <si>
    <t>ACETONE, &gt;=99.5%</t>
  </si>
  <si>
    <t>ACETONE, FOR HPLC, &gt;=99.8%</t>
  </si>
  <si>
    <t>ACETONE, LABORATORY REAGENT, &gt;=99.5%</t>
  </si>
  <si>
    <t>ACETONE-D6, 99.9 ATOM % D</t>
  </si>
  <si>
    <t>75-05-8</t>
  </si>
  <si>
    <t>ACETONITRILE, ANHYDROUS, 99.8%</t>
  </si>
  <si>
    <t>2206-26-0</t>
  </si>
  <si>
    <t>Acetonitrile-d3, &gt;=99.8 atom % D</t>
  </si>
  <si>
    <t>32140-51-5</t>
  </si>
  <si>
    <t>ACETYL COENZYME A LITHIUM SALT, &gt;=93%</t>
  </si>
  <si>
    <t>123-54-6</t>
  </si>
  <si>
    <t>50-78-2</t>
  </si>
  <si>
    <t>ACETYLSALICYLIC ACID, &gt;=99.0%</t>
  </si>
  <si>
    <t>77-90-7</t>
  </si>
  <si>
    <t>Acetyltributyl Citrate</t>
  </si>
  <si>
    <t>13411-48-8</t>
  </si>
  <si>
    <t>ACETYLTRIMETHYLSILANE, 97%</t>
  </si>
  <si>
    <t>15879-93-3</t>
  </si>
  <si>
    <t>A-CHLORALOSE B-ANOMER &lt;=20%</t>
  </si>
  <si>
    <t>79-06-1</t>
  </si>
  <si>
    <t>ACRYLAMIDE</t>
  </si>
  <si>
    <t>20398-34-9</t>
  </si>
  <si>
    <t xml:space="preserve">ADENOSINE 5'-DIPHOSPHATE SODIUM </t>
  </si>
  <si>
    <t>74804-12-9</t>
  </si>
  <si>
    <t xml:space="preserve">ADENOSINE 5'-TRIPHOSPHATE MAGNESIUM </t>
  </si>
  <si>
    <t>4163-65-9</t>
  </si>
  <si>
    <t>A-D-MANNOSEPENTAACETATE</t>
  </si>
  <si>
    <t>9002-18-0</t>
  </si>
  <si>
    <t>AGAR</t>
  </si>
  <si>
    <t>9012-36-6</t>
  </si>
  <si>
    <t>AGAROSE, BIOREAGENT</t>
  </si>
  <si>
    <t>9024-15-1</t>
  </si>
  <si>
    <t>ALGINATE LYASE, POWDER, &gt;=10,000 UNITS</t>
  </si>
  <si>
    <t>130-22-3</t>
  </si>
  <si>
    <t>ALIZARIN RED S CERTIFIED</t>
  </si>
  <si>
    <t>2937-50-0</t>
  </si>
  <si>
    <t>ALLYL CHLOROFORMATE, 97%</t>
  </si>
  <si>
    <t>762-72-1</t>
  </si>
  <si>
    <t>ALLYLTRIMETHYLSILANE, 98%</t>
  </si>
  <si>
    <t>98-08-8</t>
  </si>
  <si>
    <t>ALPHA, ALPHA, ALPHA -TRIFLUOROTOLUENE, A</t>
  </si>
  <si>
    <t>91-13-4</t>
  </si>
  <si>
    <t>ALPHA,ALPHA'-DIBROMO-ORTHO-XYLENE, 97%</t>
  </si>
  <si>
    <t>5989-81-1</t>
  </si>
  <si>
    <t>ALUMINIUM OXIDE EXTRA PURE</t>
  </si>
  <si>
    <t>7446-70-0</t>
  </si>
  <si>
    <t>Aluminum oxide, powder, &lt;10 um avg. part</t>
  </si>
  <si>
    <t>10043-01-3</t>
  </si>
  <si>
    <t>ALUMINUM SULFATE HYDRATE, 98%</t>
  </si>
  <si>
    <t>39831-55-5</t>
  </si>
  <si>
    <t>AMIKACIN SULFATE 1:2</t>
  </si>
  <si>
    <t>317-34-0</t>
  </si>
  <si>
    <t>AMINOPHYLLINE</t>
  </si>
  <si>
    <t>7664-41-7</t>
  </si>
  <si>
    <t>AMMONIA SOLUTION MAX. 33 % NH3, EXTRA PURE</t>
  </si>
  <si>
    <t>631-61-8</t>
  </si>
  <si>
    <t>AMMONIUM ACETATE, 99.99+% METALS BASIS</t>
  </si>
  <si>
    <t>1066-33-7</t>
  </si>
  <si>
    <t>7722-76-1</t>
  </si>
  <si>
    <t>540-69-2</t>
  </si>
  <si>
    <t>AMMONIUM FORMATE, REAGENT GRADE, 97%</t>
  </si>
  <si>
    <t>1336-21-6</t>
  </si>
  <si>
    <t xml:space="preserve">AMMONIUM IRON(II) SULFATE HEXAHYDRATE </t>
  </si>
  <si>
    <t>7783-83-7</t>
  </si>
  <si>
    <t>AMMONIUM IRON(III) SULFATE DODECAHYDRATE</t>
  </si>
  <si>
    <t>168547-43-1</t>
  </si>
  <si>
    <t>AMMONIUM NIOBATE(V) OXALATE HYDRATE, 99%</t>
  </si>
  <si>
    <t>AMMONIUM NITRATE R. G.</t>
  </si>
  <si>
    <t>7727-54-0</t>
  </si>
  <si>
    <t>10060-13-6</t>
  </si>
  <si>
    <t xml:space="preserve">AMMONIUM TETRACHLOROCUPRATE(II)        </t>
  </si>
  <si>
    <t>1397-89-3</t>
  </si>
  <si>
    <t>AMPHOTERICIN B</t>
  </si>
  <si>
    <t>AMPHOTERICIN B-SOLUBILIZED CELL CULTURE</t>
  </si>
  <si>
    <t>9032-08-0</t>
  </si>
  <si>
    <t>AMYLOGLUCOSIDASE FOR TOTAL DIETARY FIBER</t>
  </si>
  <si>
    <t>13803-65-1</t>
  </si>
  <si>
    <t>Anhydrotetracycline hydrochloride</t>
  </si>
  <si>
    <t>1885-29-6</t>
  </si>
  <si>
    <t>ANTHRANILONITRILE, 98%</t>
  </si>
  <si>
    <t>60-80-0</t>
  </si>
  <si>
    <t>ANTIPYRINE CRYSTALLINE</t>
  </si>
  <si>
    <t>ARALDITE M</t>
  </si>
  <si>
    <t>ARALDITE M HARDENER 964</t>
  </si>
  <si>
    <t>497-76-7</t>
  </si>
  <si>
    <t>ARBUTIN</t>
  </si>
  <si>
    <t>BARIUM SULFATE</t>
  </si>
  <si>
    <t>100-52-7</t>
  </si>
  <si>
    <t>37366-09-9</t>
  </si>
  <si>
    <t>BENZENERUTHENIUM(II) CHLORIDE DIMER</t>
  </si>
  <si>
    <t>98-10-2</t>
  </si>
  <si>
    <t>BENZENESULFONAMIDE, 98+%</t>
  </si>
  <si>
    <t>134-81-6</t>
  </si>
  <si>
    <t>BENZIL, 98%</t>
  </si>
  <si>
    <t>76-93-7</t>
  </si>
  <si>
    <t>BENZILIC ACID, 99+%</t>
  </si>
  <si>
    <t>95-16-9</t>
  </si>
  <si>
    <t>BENZOTHIAZOLE, 96%</t>
  </si>
  <si>
    <t>100-51-6</t>
  </si>
  <si>
    <t>100-39-0</t>
  </si>
  <si>
    <t>BENZYL BROMIDE, 98%</t>
  </si>
  <si>
    <t>538-86-3</t>
  </si>
  <si>
    <t>BENZYL METHYL ETHER, 98%</t>
  </si>
  <si>
    <t>30379-55-6</t>
  </si>
  <si>
    <t>BENZYLOXYACETIC ACID, 95%</t>
  </si>
  <si>
    <t>7235-40-7</t>
  </si>
  <si>
    <t>BETA-CAROTENE, APPROX.1600 U/MG</t>
  </si>
  <si>
    <t>472-15-1</t>
  </si>
  <si>
    <t>BETULINIC ACID</t>
  </si>
  <si>
    <t>9012-72-0</t>
  </si>
  <si>
    <t>B-GLUCAN</t>
  </si>
  <si>
    <t>68641-49-6</t>
  </si>
  <si>
    <t>Bis(2-oxo-3-oxazolidinyl)phosphinic chloride</t>
  </si>
  <si>
    <t>84127-04-8</t>
  </si>
  <si>
    <t>BIS(4-METHOXYPHENYL)PHOSPHINE</t>
  </si>
  <si>
    <t>14630-40-1</t>
  </si>
  <si>
    <t>BIS(TRIMETHYLSILYL)ACETYLENE, 99%</t>
  </si>
  <si>
    <t xml:space="preserve">BISTRIFLUOROMETHANESULFONIMIDE LITHIUM </t>
  </si>
  <si>
    <t>13292-87-0</t>
  </si>
  <si>
    <t xml:space="preserve">BORANE-METHYL SULFIDE COMPLEX, 2.0M    </t>
  </si>
  <si>
    <t>10043-35-3</t>
  </si>
  <si>
    <t>10294-33-4</t>
  </si>
  <si>
    <t xml:space="preserve">BORON TRIBROMIDE, 1.0M SOLUTION IN     </t>
  </si>
  <si>
    <t>109-63-7</t>
  </si>
  <si>
    <t>BORON TRIFLUORIDE DIETHYL ETHERATE</t>
  </si>
  <si>
    <t>9048-46-8</t>
  </si>
  <si>
    <t>BOVINE SERUM ALBUMIN, COLD ETHANOL</t>
  </si>
  <si>
    <t>BRADFORD REAGENT, FOR 0.1-1.4 MG/ML</t>
  </si>
  <si>
    <t>BROMINE</t>
  </si>
  <si>
    <t>2857-97-8</t>
  </si>
  <si>
    <t>BROMOTRIMETHYLSILANE, 97%</t>
  </si>
  <si>
    <t>25561-30-2</t>
  </si>
  <si>
    <t>BUFFER, REFERENCE STANDARD PH 7.00</t>
  </si>
  <si>
    <t>6131-99-3</t>
  </si>
  <si>
    <t>CACODYLIC ACID SODIUM CRYST</t>
  </si>
  <si>
    <t>154071-48-4</t>
  </si>
  <si>
    <t>CALCEIN</t>
  </si>
  <si>
    <t>Calcium Carbonate XRF Standard - 99.93%</t>
  </si>
  <si>
    <t>CALCIUM CHLORIDE ANHYDROUS</t>
  </si>
  <si>
    <t>10035-04-8</t>
  </si>
  <si>
    <t>7789-78-8</t>
  </si>
  <si>
    <t>CALCIUM HYDRIDE, POWDER</t>
  </si>
  <si>
    <t>52665-69-7</t>
  </si>
  <si>
    <t>13477-34-4</t>
  </si>
  <si>
    <t>9004-32-4</t>
  </si>
  <si>
    <t xml:space="preserve">CARBOXYMETHYLCELLULOSE SODIUM LOW      </t>
  </si>
  <si>
    <t>169590-42-5</t>
  </si>
  <si>
    <t>CELECOXIB</t>
  </si>
  <si>
    <t>CELITE(R) 535, FILTER AID, FLUX CALCINED</t>
  </si>
  <si>
    <t>Celite. S</t>
  </si>
  <si>
    <t>13454-94-9</t>
  </si>
  <si>
    <t>CERIUM(III) SULFATE, 99.99+%</t>
  </si>
  <si>
    <t>1306-38-3</t>
  </si>
  <si>
    <t>CERIUM(IV) OXIDE, DISPERSION</t>
  </si>
  <si>
    <t>13590-82-4</t>
  </si>
  <si>
    <t>CERIUM(IV) SULFATE-4-HYDRATE R. G.</t>
  </si>
  <si>
    <t>534-17-8</t>
  </si>
  <si>
    <t>6004-24-6</t>
  </si>
  <si>
    <t>Cetylpyridinium chloride monohydrate</t>
  </si>
  <si>
    <t>103-47-9</t>
  </si>
  <si>
    <t>7080-50-4</t>
  </si>
  <si>
    <t>CHLORAMINE T TRIHYDRATE</t>
  </si>
  <si>
    <t>854045-93-5</t>
  </si>
  <si>
    <r>
      <t>Chloro[(1,1′-biphenyl-2-yl)di-</t>
    </r>
    <r>
      <rPr>
        <i/>
        <sz val="11"/>
        <rFont val="Calibri"/>
        <family val="2"/>
        <scheme val="minor"/>
      </rPr>
      <t>tert</t>
    </r>
    <r>
      <rPr>
        <sz val="11"/>
        <rFont val="Calibri"/>
        <family val="2"/>
        <scheme val="minor"/>
      </rPr>
      <t>-butylphosphine]gold(I)</t>
    </r>
  </si>
  <si>
    <t>1066-35-9</t>
  </si>
  <si>
    <t>CHLORODIMETHYLSILANE, 98%</t>
  </si>
  <si>
    <t>CHLOROFORM, ANHYDROUS, 99+%</t>
  </si>
  <si>
    <t>865-49-6</t>
  </si>
  <si>
    <t>CHLOROFORM-D, &gt;=99.8 ATOM % D</t>
  </si>
  <si>
    <t>CHLOROFORM-D, 99.8 ATOM % D</t>
  </si>
  <si>
    <t>18997-19-8</t>
  </si>
  <si>
    <t>CHLOROMETHYL PIVALATE, 97%</t>
  </si>
  <si>
    <t>1560-28-7</t>
  </si>
  <si>
    <t>CHLOROPENTAMETHYLDISILANE, 97%</t>
  </si>
  <si>
    <t>75-77-4</t>
  </si>
  <si>
    <t>CHLOROTRIMETHYLSILANE</t>
  </si>
  <si>
    <t>CHLOROTRIMETHYLSILANE, REDISTILLED, 99+%</t>
  </si>
  <si>
    <t>39455-18-0</t>
  </si>
  <si>
    <t xml:space="preserve">CHONDROITIN SULFATE A SODIUM SALT </t>
  </si>
  <si>
    <t>9082-07-9</t>
  </si>
  <si>
    <t>CHONDROITIN SULFATE SODIUM SALT</t>
  </si>
  <si>
    <t>8015-91-6</t>
  </si>
  <si>
    <t>85721-33-1</t>
  </si>
  <si>
    <t>CIPROFLOXACIN</t>
  </si>
  <si>
    <t>CITRIC ACID</t>
  </si>
  <si>
    <t>COBALT CARBONYL</t>
  </si>
  <si>
    <t>7791-13-1</t>
  </si>
  <si>
    <t>COBALT CHLORIDE HEXAHYDRATE CELL CULTURE</t>
  </si>
  <si>
    <t>1264-72-8</t>
  </si>
  <si>
    <t>COLISTIN SULFATE</t>
  </si>
  <si>
    <t>7681-65-4</t>
  </si>
  <si>
    <t>COPPER(I) IODIDE</t>
  </si>
  <si>
    <t>COPPER(I) IODIDE, 99.999% METALS BASIS</t>
  </si>
  <si>
    <t>10294-46-9</t>
  </si>
  <si>
    <t>COPPER(II) PERCHLORATE HEXAHYDRATE, 98%</t>
  </si>
  <si>
    <t>CORTICOSTERONE &gt;= 98.5% (HPLC)</t>
  </si>
  <si>
    <t>2222-07-03</t>
  </si>
  <si>
    <t>CUCURBITACIN I HYDRATE, &gt;=95% (HPLC)</t>
  </si>
  <si>
    <t>10031-43-3</t>
  </si>
  <si>
    <t>CUPRIC NITRATE TRIHYDRATE, ACS</t>
  </si>
  <si>
    <t>458-37-7</t>
  </si>
  <si>
    <t>Curcumin</t>
  </si>
  <si>
    <t>CURCUMIN FROM CURCUMA LONGA CRYSTALLINE</t>
  </si>
  <si>
    <t>68987-32-6</t>
  </si>
  <si>
    <t>CYANOGEN BROMIDE-ACTIVATED SEPHAROSE 4B</t>
  </si>
  <si>
    <t>CYCLOHEXANE R. G.</t>
  </si>
  <si>
    <t>766-05-2</t>
  </si>
  <si>
    <t>CYCLOHEXANECARBONITRILE, 98%</t>
  </si>
  <si>
    <t>98-89-5</t>
  </si>
  <si>
    <t>CYCLOHEXANECARBOXYLIC ACID, 98%</t>
  </si>
  <si>
    <t>100-49-2</t>
  </si>
  <si>
    <t>CYCLOHEXANEMETHANOL</t>
  </si>
  <si>
    <t>66-81-9</t>
  </si>
  <si>
    <t>CYCLOHEXIMIDE READY MADE</t>
  </si>
  <si>
    <t>287-92-3</t>
  </si>
  <si>
    <t>18172-33-3</t>
  </si>
  <si>
    <t>CYCLOPIAZONIC ACID FROM PENICILLIUM</t>
  </si>
  <si>
    <t>528-50-7</t>
  </si>
  <si>
    <t>D(+)CELLOBIOSE</t>
  </si>
  <si>
    <t xml:space="preserve">D-CARVONE, &gt;=96%, </t>
  </si>
  <si>
    <t>533-48-2</t>
  </si>
  <si>
    <t>D-DESTHIOBIOTIN</t>
  </si>
  <si>
    <t>DEUTERIUM OXIDE, 99.9 ATOM % D</t>
  </si>
  <si>
    <t>50-02-2</t>
  </si>
  <si>
    <t>DEXAMETHASONE</t>
  </si>
  <si>
    <t>38099-82-0</t>
  </si>
  <si>
    <t>D-Fructose 1,6-bisphosphate trisodium salt hydrate</t>
  </si>
  <si>
    <t>6893-26-1</t>
  </si>
  <si>
    <t>D-GLUTAMIC ACID</t>
  </si>
  <si>
    <t>31139-36-3</t>
  </si>
  <si>
    <t>DIBENZYL DICARBONATE, 97%</t>
  </si>
  <si>
    <t>149-74-6</t>
  </si>
  <si>
    <t>DICHLORO(METHYL)PHENYLSILANE, 97%</t>
  </si>
  <si>
    <t>80-10-4</t>
  </si>
  <si>
    <t>DICHLORODIPHENYLSILANE</t>
  </si>
  <si>
    <t>DICHLORODIPHENYLSILANE, 97%</t>
  </si>
  <si>
    <t>1665-00-5</t>
  </si>
  <si>
    <t>DICHLOROMETHANE-D2, 99.9 ATOM % D</t>
  </si>
  <si>
    <t>5324-30-1</t>
  </si>
  <si>
    <t>DIETHYL (2-BROMOETHYL)PHOSPHONATE, 97%</t>
  </si>
  <si>
    <t>1149-23-1</t>
  </si>
  <si>
    <t>Diethyl 1,4-dihydro-2,6-dimethyl-3,5-pyridinedicarboxylate</t>
  </si>
  <si>
    <t>39225-17-7</t>
  </si>
  <si>
    <t>DIETHYL 4-CHLOROBENZYLPHOSPHONATE, 97%</t>
  </si>
  <si>
    <t>1972-28-7</t>
  </si>
  <si>
    <t>DIETHYL AZODICARBOXYLATE SOLUTION</t>
  </si>
  <si>
    <t>814-49-3</t>
  </si>
  <si>
    <t>DIETHYL CHLOROPHOSPHATE, 97%</t>
  </si>
  <si>
    <t>105-53-3</t>
  </si>
  <si>
    <t>109-89-7</t>
  </si>
  <si>
    <t>DIETHYLAMINE</t>
  </si>
  <si>
    <t>102783-56-2</t>
  </si>
  <si>
    <t>DIHYDROXYACETONE PHOSPHATE LITHIUM</t>
  </si>
  <si>
    <t>37031-29-1</t>
  </si>
  <si>
    <t>DIMETHYL 2,3-O-ISOPROPYLIDENE-L-TARTRATE</t>
  </si>
  <si>
    <t>624-48-6</t>
  </si>
  <si>
    <t>DIMETHYL MALEATE, 96%</t>
  </si>
  <si>
    <t>67-68-5</t>
  </si>
  <si>
    <t xml:space="preserve">DIMETHYL SULFOXIDE HYBRI-MAX STERILE   </t>
  </si>
  <si>
    <t>DIMETHYL SULFOXIDE, ANHYDROUS, &gt;=99.9%</t>
  </si>
  <si>
    <t>DIMETHYL SULFOXIDE, FOR MOLECULAR BIOLOG</t>
  </si>
  <si>
    <t>DIMETHYL SULFOXIDE-D6, 99.9 ATOM % D</t>
  </si>
  <si>
    <t>120-61-6</t>
  </si>
  <si>
    <t>1184-58-3</t>
  </si>
  <si>
    <t>DIMETHYLALUMINUM CHLORIDE, 1.0M SOLUTION</t>
  </si>
  <si>
    <t>16420-13-6</t>
  </si>
  <si>
    <t>DIMETHYLTHIOCARBAMOYL CHLORIDE, 97%</t>
  </si>
  <si>
    <t>838-85-7</t>
  </si>
  <si>
    <t>DIPHENYL PHOSPHATE, 99%</t>
  </si>
  <si>
    <t>122-39-4</t>
  </si>
  <si>
    <t>524-95-8</t>
  </si>
  <si>
    <t>DIPHENYLBORIC ACID 2-AMINO ETHYL ESTER</t>
  </si>
  <si>
    <t>60-10-6</t>
  </si>
  <si>
    <t>DIPHENYLTHIOCARBAZONE</t>
  </si>
  <si>
    <t>DI-SODIUM HYDROGEN PHOSPHATE ANHYDROUS</t>
  </si>
  <si>
    <t>10028-24-7</t>
  </si>
  <si>
    <t>DI-SODIUM HYDROGEN PHOSPHATE DIHYDRATE</t>
  </si>
  <si>
    <t>DI-TERT-BUTYL DICARBONATE, &gt;=98.0% (GC)</t>
  </si>
  <si>
    <t>1077-28-7</t>
  </si>
  <si>
    <t>DL-ALPHA-LIPOIC ACID</t>
  </si>
  <si>
    <t>4478-93-7</t>
  </si>
  <si>
    <t>DL-SULFORAPHANE</t>
  </si>
  <si>
    <t>D-MANNITOL, PH EUR</t>
  </si>
  <si>
    <t xml:space="preserve">DODECYL SULFATE, SODIUM SALT, 99+%,    </t>
  </si>
  <si>
    <t>DODECYLAMINE, 98%</t>
  </si>
  <si>
    <t>60177-39-1</t>
  </si>
  <si>
    <t>DOWEX MARATHON MSA ANION EXCHANGE RESIN</t>
  </si>
  <si>
    <t xml:space="preserve">DOXORUBICIN HYDROCHLORIDE </t>
  </si>
  <si>
    <t>415687-81-9</t>
  </si>
  <si>
    <t>EGA</t>
  </si>
  <si>
    <t>64-17-5</t>
  </si>
  <si>
    <t>ETHANOL, ACS</t>
  </si>
  <si>
    <t>3849-21-6</t>
  </si>
  <si>
    <t>ETHYL CYANOGLYOXYLATE-2-OXIME, 97%</t>
  </si>
  <si>
    <t>623-50-7</t>
  </si>
  <si>
    <t>ETHYL GLYCOLATE, 98%</t>
  </si>
  <si>
    <t>97-62-1</t>
  </si>
  <si>
    <t>ETHYL ISOBUTYRATE, 99%</t>
  </si>
  <si>
    <t>2807-30-9</t>
  </si>
  <si>
    <t>ETHYLENE GLYCOL MONOPROPYL ETHER</t>
  </si>
  <si>
    <t>ETHYLENE GLYCOL, ANHYDROUS, 99.8%</t>
  </si>
  <si>
    <t>ETHYLENEDIAMINE, ABSOLUTE</t>
  </si>
  <si>
    <t>60-00-4</t>
  </si>
  <si>
    <t xml:space="preserve">ETHYLENEDIAMINETETRAACETIC ACID </t>
  </si>
  <si>
    <t>5486-84-0</t>
  </si>
  <si>
    <t>Fast Blue BB Salt hemi(zinc chloride) salt</t>
  </si>
  <si>
    <t>32348-81-5</t>
  </si>
  <si>
    <t>Fast Red Violet LB Salt</t>
  </si>
  <si>
    <t>FERROUS SULFATE/CHELATE SOLUTION</t>
  </si>
  <si>
    <t>26873-85-8</t>
  </si>
  <si>
    <t xml:space="preserve">FICOLL(R) 400 </t>
  </si>
  <si>
    <t>596-09-8</t>
  </si>
  <si>
    <t>FLUORESCEIN DIACETATE</t>
  </si>
  <si>
    <t>60842-46-8</t>
  </si>
  <si>
    <t>FLUORESCEIN ISOTHIOCYANATE-DEXTRAN</t>
  </si>
  <si>
    <t>114435-02-8</t>
  </si>
  <si>
    <t>FLUOROETHYLENE CARBONATE, 99%</t>
  </si>
  <si>
    <t>71989-26-9</t>
  </si>
  <si>
    <t>FMOC-LYS(BOC)-OH, &gt;=98.0% HPLC</t>
  </si>
  <si>
    <t>Fmoc-Lys(Boc)-Wang resin</t>
  </si>
  <si>
    <t>71989-31-6</t>
  </si>
  <si>
    <t>FMOC-PRO-OH, &gt;=99.0%</t>
  </si>
  <si>
    <t>59-30-3</t>
  </si>
  <si>
    <t>FOLIC ACID</t>
  </si>
  <si>
    <t>FOLIN AMP CIOCALTEUS PHENOL REAGENT</t>
  </si>
  <si>
    <t>50-00-0</t>
  </si>
  <si>
    <t>FORMALDEHYDE MOLECULAR BIOLOGY REAGENT</t>
  </si>
  <si>
    <t>FORMALIN SOLUTION, NEUTRAL BUFFERED</t>
  </si>
  <si>
    <t>3473-63-0</t>
  </si>
  <si>
    <t>FORMAMIDINE ACETATE, 99%</t>
  </si>
  <si>
    <t>764-42-1</t>
  </si>
  <si>
    <t>FUMARONITRILE, 98%</t>
  </si>
  <si>
    <t>108321-42-2</t>
  </si>
  <si>
    <t>G418 SOLUTION, 20 ML</t>
  </si>
  <si>
    <t>8023-91-4</t>
  </si>
  <si>
    <t>GALBANUM OIL</t>
  </si>
  <si>
    <t>56-12-2</t>
  </si>
  <si>
    <t>GAMMA-AMINO-N-BUTYRIC ACID CRYSTALLINE</t>
  </si>
  <si>
    <t>71010-52-1</t>
  </si>
  <si>
    <t>1405-41-0</t>
  </si>
  <si>
    <t>GENTAMICIN SULFATE USP</t>
  </si>
  <si>
    <t xml:space="preserve">GLUTARALDEHYDE GRADE I 70% AQUEOUS     </t>
  </si>
  <si>
    <t>GLUTARALDEHYDE GRADE II</t>
  </si>
  <si>
    <t>7420-89-5</t>
  </si>
  <si>
    <t xml:space="preserve">GLUTARALDEHYDE SODIUM BISULFITE </t>
  </si>
  <si>
    <t>110-94-1</t>
  </si>
  <si>
    <t>GLUTARIC ACID, 99%</t>
  </si>
  <si>
    <t>544-13-8</t>
  </si>
  <si>
    <t>GLUTARONITRILE, 99%</t>
  </si>
  <si>
    <t>55073-41-1</t>
  </si>
  <si>
    <t>Glycerol phosphate disodium salt hydrate</t>
  </si>
  <si>
    <t>GLYCINE FOR ELECTROPHORESIS</t>
  </si>
  <si>
    <t>GLYCINE R. G., REAG. PH. EUR., BUFFER SU</t>
  </si>
  <si>
    <t>GLYCINE, NON-ANIMAL SOURCE, CELL CULTURE</t>
  </si>
  <si>
    <t>107-22-2</t>
  </si>
  <si>
    <t>GLYOXAL SOLUTION FOR MOLECULAR BIOLOGY</t>
  </si>
  <si>
    <t>GLYOXAL, 40 WT. % SOLUTION IN WATER</t>
  </si>
  <si>
    <t>67869-62-9</t>
  </si>
  <si>
    <t>GLY-PRO-ARG-PRO ACETATE</t>
  </si>
  <si>
    <t>16903-35-8</t>
  </si>
  <si>
    <t>GOLD(III) CHLORIDE SOLUTION, CA. 30 WT.</t>
  </si>
  <si>
    <t>GOLD(III) CHLORIDE TRIHYDRATE, 99.9+%</t>
  </si>
  <si>
    <t>126-07-8</t>
  </si>
  <si>
    <t>GRISEOFULVIN</t>
  </si>
  <si>
    <t>246047-72-3</t>
  </si>
  <si>
    <t>GRUBBS CATALYST(R) 2ND GENERATION</t>
  </si>
  <si>
    <t xml:space="preserve">GUANIDINE HYDROCHLORIDE, &gt;=99% </t>
  </si>
  <si>
    <t>103192-46-7</t>
  </si>
  <si>
    <t>GUANOSINE 5'-TRIPHOSPHATE TRIS SALT</t>
  </si>
  <si>
    <t>HANKS' BALANCED SALT SOLUTION</t>
  </si>
  <si>
    <t>2795-39-3</t>
  </si>
  <si>
    <t>Heptadecafluorooctanesulfonic acid potassium salt</t>
  </si>
  <si>
    <t>111-14-8</t>
  </si>
  <si>
    <t>HEPTANOIC ACID, 97%</t>
  </si>
  <si>
    <t>HEXADECYLTRIMETHYLAMMONIUM BROMIDE</t>
  </si>
  <si>
    <t>1450-14-2</t>
  </si>
  <si>
    <t>HEXAMETHYLDISILANE, 98%</t>
  </si>
  <si>
    <t>3385-94-2</t>
  </si>
  <si>
    <t>HEXAMETHYLDISILATHIANE</t>
  </si>
  <si>
    <t>999-97-3</t>
  </si>
  <si>
    <t>HEXAMETHYLDISILAZANE, &gt;=99%</t>
  </si>
  <si>
    <t>100-97-0</t>
  </si>
  <si>
    <t xml:space="preserve">HEXAMETHYLENETETRAMINE </t>
  </si>
  <si>
    <t>HEXANE, FOR HPLC, &gt;=97.0% (GC)</t>
  </si>
  <si>
    <t>107-41-5</t>
  </si>
  <si>
    <t>HEXYLENE GLYCOL, PURISS., &gt;=99.0% (GC)</t>
  </si>
  <si>
    <t>301224-40-8</t>
  </si>
  <si>
    <t>HOVEYDA-GRUBBS CATALYST(R) 2ND GENERATION</t>
  </si>
  <si>
    <t>9067-32-7</t>
  </si>
  <si>
    <t xml:space="preserve">HYALURONIC ACID SODIUM SALT </t>
  </si>
  <si>
    <t>7803-57-8</t>
  </si>
  <si>
    <t>HYDRAZINE MONOHYDRATE, N2H4 64-65%</t>
  </si>
  <si>
    <t>HYDROCHLORIC ACID MIN. 37 %</t>
  </si>
  <si>
    <t>645-59-0</t>
  </si>
  <si>
    <t>HYDROCINNAMONITRILE, 99%</t>
  </si>
  <si>
    <t>135-09-1</t>
  </si>
  <si>
    <t>HYDROFLUMETHIAZIDE</t>
  </si>
  <si>
    <t>HYDROGEN PEROXIDE SOLUTION, 30% (W/W)</t>
  </si>
  <si>
    <t>123-31-9</t>
  </si>
  <si>
    <t>Hydrous magnesium silicate</t>
  </si>
  <si>
    <t>57981-02-9</t>
  </si>
  <si>
    <t>2950-43-8</t>
  </si>
  <si>
    <t>HYDROXYLAMINE-O-SULFONIC ACID, 97%</t>
  </si>
  <si>
    <t>57583-56-9</t>
  </si>
  <si>
    <t>HYPOPHOSPHOROUS ACID, 50 WT. % SOLUTION</t>
  </si>
  <si>
    <t>288-32-4</t>
  </si>
  <si>
    <t>128008-30-0</t>
  </si>
  <si>
    <t>INDIUM(III) TRIFLUOROMETHANESULFONATE</t>
  </si>
  <si>
    <t>7440-74-6</t>
  </si>
  <si>
    <t xml:space="preserve">INDIUM, SHOT, 2-5MM DIAM., &gt;=99.9% </t>
  </si>
  <si>
    <t>133-32-4</t>
  </si>
  <si>
    <t>INDOLE-3-BUTYRIC ACID &gt;= 99.0% (T)</t>
  </si>
  <si>
    <t>9005-80-5</t>
  </si>
  <si>
    <t>INULIN FROM DAHLIA TUBERS</t>
  </si>
  <si>
    <t>16029-98-4</t>
  </si>
  <si>
    <t>IODOTRIMETHYLSILANE, 97%</t>
  </si>
  <si>
    <t>56092-82-1</t>
  </si>
  <si>
    <t>IONOMYCIN CALCIUM SALT FROM STREPTOMYCES</t>
  </si>
  <si>
    <t>7782-61-8</t>
  </si>
  <si>
    <t>626-19-7</t>
  </si>
  <si>
    <t>ISOPHTHALALDEHYDE, 97%</t>
  </si>
  <si>
    <t>367-93-1</t>
  </si>
  <si>
    <t>Isopropyl β-D-1-thiogalactopyranoside</t>
  </si>
  <si>
    <t>75-31-0</t>
  </si>
  <si>
    <t>ISOPROPYLAMINE, &gt;=99.5%</t>
  </si>
  <si>
    <t>ITS LIQUID MEDIA SUPPLEMENT (100X)</t>
  </si>
  <si>
    <t>KANAMYCIN MONOSULFATE FROM STREPTOMYCES</t>
  </si>
  <si>
    <t>1318-74-7</t>
  </si>
  <si>
    <t>KAOLINITE, NATURAL</t>
  </si>
  <si>
    <t>2491-20-5</t>
  </si>
  <si>
    <t>L-ALANINE METHYL ESTER HYDROCHLORIDE</t>
  </si>
  <si>
    <t>74-79-3</t>
  </si>
  <si>
    <t>190063-12-8</t>
  </si>
  <si>
    <t>LAUROYL COENZYME A, LITHIUM</t>
  </si>
  <si>
    <t>99-48-9</t>
  </si>
  <si>
    <t>L-CARVEOL, MIXTURE OF CIS AND TRANS</t>
  </si>
  <si>
    <t>6485-40-1</t>
  </si>
  <si>
    <t xml:space="preserve">L-CARVONE, NATURAL, 99%, </t>
  </si>
  <si>
    <t>10099-74-8</t>
  </si>
  <si>
    <t>24125-16-4</t>
  </si>
  <si>
    <t>LEUPEPTIN HYDROCHLORIDE, HIGH PURITY</t>
  </si>
  <si>
    <t>9029-12-03</t>
  </si>
  <si>
    <t>L-GLUTAMIC DEHYDROGENASE FROM BOVINE</t>
  </si>
  <si>
    <t>7389-87-9</t>
  </si>
  <si>
    <t>L-HISTIDINE METHYL ESTER DIHYDROCHLORIDE</t>
  </si>
  <si>
    <t>6108-05-0</t>
  </si>
  <si>
    <t>LIDOCAINE HYDROCHLORIDE MONOHYDRATE</t>
  </si>
  <si>
    <t>21306-56-9</t>
  </si>
  <si>
    <t>LIDOCAINE N-ETHYL BROMIDE</t>
  </si>
  <si>
    <t>8068-05-1</t>
  </si>
  <si>
    <t>LIGNIN, ALKALI, LOW SULFONATE CONTENT</t>
  </si>
  <si>
    <t xml:space="preserve">LINOLEIC ACID FREE ACID CELL CULTURE   </t>
  </si>
  <si>
    <t>105431-72-9</t>
  </si>
  <si>
    <t>LINOPIRDINE</t>
  </si>
  <si>
    <t>9001-62-1</t>
  </si>
  <si>
    <t>LIPASE TYPE VII FROM CANDIDA RUGOSA</t>
  </si>
  <si>
    <t>112426-02-5</t>
  </si>
  <si>
    <t xml:space="preserve">LITHIUM 2-THIENYLCYANOCUPRATE, 0.25M   </t>
  </si>
  <si>
    <t>LITHIUM ALUMINUM HYDRIDE, 1.0M SOLUTION</t>
  </si>
  <si>
    <t>7447-41-8</t>
  </si>
  <si>
    <t>12057-24-8</t>
  </si>
  <si>
    <t>LITHIUM OXIDE, POWDER, -60 MESH, 97%</t>
  </si>
  <si>
    <t>10377-48-7</t>
  </si>
  <si>
    <t>LITHIUM SULFATE</t>
  </si>
  <si>
    <t>22560-16-3</t>
  </si>
  <si>
    <t>Lithium triethylborohydride solution</t>
  </si>
  <si>
    <t>657-27-2</t>
  </si>
  <si>
    <t>63-91-2</t>
  </si>
  <si>
    <t>98-79-3</t>
  </si>
  <si>
    <t>10030-85-0</t>
  </si>
  <si>
    <t xml:space="preserve">L-RHAMNOSE, NATURAL SOURCED, 99%, </t>
  </si>
  <si>
    <t>7631-86-9</t>
  </si>
  <si>
    <r>
      <t>LUDOX</t>
    </r>
    <r>
      <rPr>
        <vertAlign val="superscript"/>
        <sz val="11"/>
        <rFont val="Calibri"/>
        <family val="2"/>
        <scheme val="minor"/>
      </rPr>
      <t>®</t>
    </r>
    <r>
      <rPr>
        <sz val="11"/>
        <rFont val="Calibri"/>
        <family val="2"/>
        <scheme val="minor"/>
      </rPr>
      <t> AS-40 colloidal silica</t>
    </r>
  </si>
  <si>
    <t>521-31-3</t>
  </si>
  <si>
    <t>LUMINOL, 97%</t>
  </si>
  <si>
    <t>75-91-2</t>
  </si>
  <si>
    <t>LUPEROX(R) TBH70X, TERT-BUTYL HYDROPEROXIDE SOLUTION</t>
  </si>
  <si>
    <t>72-18-4</t>
  </si>
  <si>
    <t>109-88-6</t>
  </si>
  <si>
    <t>MAGNESIUM METHOXIDE, CA. 6-10 WT.</t>
  </si>
  <si>
    <t>13446-18-9</t>
  </si>
  <si>
    <t>1555-53-9</t>
  </si>
  <si>
    <t>MAGNESIUM OLEATE</t>
  </si>
  <si>
    <t>557-04-0</t>
  </si>
  <si>
    <t>MAGNESIUM STEARATE, TECH.</t>
  </si>
  <si>
    <t>10034-99-8</t>
  </si>
  <si>
    <t>MAGNESIUM SULFATE, ANHYDROUS</t>
  </si>
  <si>
    <t>110-16-7</t>
  </si>
  <si>
    <t>90-64-2</t>
  </si>
  <si>
    <t>MANDELIC ACID, 99%</t>
  </si>
  <si>
    <t>6156-78-1</t>
  </si>
  <si>
    <t>MANGANESE(II) ACETATE TETRAHYDRATE</t>
  </si>
  <si>
    <t>10034-96-5</t>
  </si>
  <si>
    <t>MANGANESE(II) SULFATE MONOHYDRATE</t>
  </si>
  <si>
    <t>536-90-3</t>
  </si>
  <si>
    <t>M-ANISIDINE, 97%</t>
  </si>
  <si>
    <t>MAXGEL(TM) ECM MIXTURE</t>
  </si>
  <si>
    <t>MCCOWN'S WOODY PLANT BASAL SALT MIXTURE</t>
  </si>
  <si>
    <t>2303-01-7</t>
  </si>
  <si>
    <t>M-CRESOL PURPLE, INDICATOR GRADE</t>
  </si>
  <si>
    <t>108-67-8</t>
  </si>
  <si>
    <t>MESITYLENE, 98%</t>
  </si>
  <si>
    <t>79-41-4</t>
  </si>
  <si>
    <t>METHACRYLIC ACID</t>
  </si>
  <si>
    <t>1455-13-6</t>
  </si>
  <si>
    <t>METHANOL, ANHYDROUS, 99.8%</t>
  </si>
  <si>
    <t>METHANOL, FOR HPLC, &gt;=99.9%</t>
  </si>
  <si>
    <t>811-98-3</t>
  </si>
  <si>
    <t>METHANOL-D4, &gt;=99.8 ATOM % D</t>
  </si>
  <si>
    <t>61-16-5</t>
  </si>
  <si>
    <t>METHOXAMINE HYDROCHLORIDE</t>
  </si>
  <si>
    <t>METHOXY PEG THIOL 2000</t>
  </si>
  <si>
    <t>1126-46-1</t>
  </si>
  <si>
    <t>METHYL 4-CHLOROBENZOATE, 99%</t>
  </si>
  <si>
    <t>1129-35-7</t>
  </si>
  <si>
    <t>METHYL 4-CYANOBENZOATE, 99%</t>
  </si>
  <si>
    <t>79-20-9</t>
  </si>
  <si>
    <t>METHYL ACETATE, FOR HPLC</t>
  </si>
  <si>
    <t>105-45-3</t>
  </si>
  <si>
    <r>
      <t>Methyl </t>
    </r>
    <r>
      <rPr>
        <i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-(5-thenoyl-2-benzimidazolyl)carbamate</t>
    </r>
  </si>
  <si>
    <t>917-54-4</t>
  </si>
  <si>
    <t>METHYLLITHIUM SOLUTION</t>
  </si>
  <si>
    <t>75-16-1</t>
  </si>
  <si>
    <t>METHYLMAGNESIUM BROMIDE</t>
  </si>
  <si>
    <t>1779-49-3</t>
  </si>
  <si>
    <t>METHYLTRIPHENYLPHOSPHONIUM BROMIDE, 98%</t>
  </si>
  <si>
    <t>MG-132, READY MADE SOLUTION</t>
  </si>
  <si>
    <t>MINERAL OIL SUITABLE FOR MOUSE EMBRYO CELL CULTURE</t>
  </si>
  <si>
    <t>MINIMUM ESSENTIAL MEDIUM EAGLE</t>
  </si>
  <si>
    <t>70476-82-3</t>
  </si>
  <si>
    <t>MITOXANTRONE DIHYDROCHLORIDE</t>
  </si>
  <si>
    <t>MOLYBDENUM HEXACARBONYL, 98%</t>
  </si>
  <si>
    <t>MOLYBDIC ACID AMMONIUM CELL CULTURE</t>
  </si>
  <si>
    <t>22373-78-0</t>
  </si>
  <si>
    <t>MONENSIN SODIUM</t>
  </si>
  <si>
    <t>26239-55-4</t>
  </si>
  <si>
    <t>N-(2-Acetamido)iminodiacetic acid</t>
  </si>
  <si>
    <t>93-26-5</t>
  </si>
  <si>
    <t>N-(2-METHOXYPHENYL)ACETAMIDE, 95%</t>
  </si>
  <si>
    <t xml:space="preserve">N,N,N',N'-TETRAMETHYLETHYLENEDIAMINE </t>
  </si>
  <si>
    <t>10563-26-5</t>
  </si>
  <si>
    <t>N,N'-BIS(3-AMINOPROPYL)ETHYLENEDIAMINE</t>
  </si>
  <si>
    <t>538-75-0</t>
  </si>
  <si>
    <t>N,N'-DICYCLOHEXYLCARBODIIMIDE</t>
  </si>
  <si>
    <t>693-13-0</t>
  </si>
  <si>
    <t>N,N'-DIISOPROPYLCARBODIIMIDE, 99%</t>
  </si>
  <si>
    <t>N,N-DIISOPROPYLETHYLAMINE</t>
  </si>
  <si>
    <t>127-19-5</t>
  </si>
  <si>
    <t>N,N-DIMETHYLACETAMIDE, ANHYDROUS, 99.8%</t>
  </si>
  <si>
    <t>1643-20-5</t>
  </si>
  <si>
    <t>N,N-DIMETHYLDODECYLAMINE N-OXIDE SOLUTION</t>
  </si>
  <si>
    <t>N,N-DIMETHYLFORMAMIDE R. G.</t>
  </si>
  <si>
    <t>74213-58-4 </t>
  </si>
  <si>
    <t>N-[(1R)-2-hydroxy-1-phenylethyl]benzamide</t>
  </si>
  <si>
    <t>2645-08-1</t>
  </si>
  <si>
    <t xml:space="preserve">N-A-BENZOYL-L-ARGININE ETHYL ESTER     </t>
  </si>
  <si>
    <t>N-ACETYL-L-CYSTEINE</t>
  </si>
  <si>
    <t>537-55-3</t>
  </si>
  <si>
    <t>N-Acetyl-L-Tyrosine</t>
  </si>
  <si>
    <t>36546-50-6</t>
  </si>
  <si>
    <t>N-ACETYL-L-TYROSINE ETHYL ESTER</t>
  </si>
  <si>
    <t>31175-20-9</t>
  </si>
  <si>
    <t>Nafion(R) perfluorinated resin solution</t>
  </si>
  <si>
    <t>13922-41-3</t>
  </si>
  <si>
    <t>NAPHTHALENE-1-BORONIC ACID, &gt;=95.0%</t>
  </si>
  <si>
    <t>1596-56-1</t>
  </si>
  <si>
    <t>NAPHTHOL AS-MX PHOSPHATE FREE ACID</t>
  </si>
  <si>
    <t>194920-62-2</t>
  </si>
  <si>
    <t>N-Boc-4,7,10-trioxa-1,13-tridecanediamine</t>
  </si>
  <si>
    <t>N-BUTYLLITHIUM SOLUTION, 1.6 M IN HEXANE</t>
  </si>
  <si>
    <t>14933-08-5</t>
  </si>
  <si>
    <t>N-Dodecyl-N,N-dimethyl-3-ammonio-1-propanesulfonate</t>
  </si>
  <si>
    <t>N-heptane R. G.</t>
  </si>
  <si>
    <t>N-HEXANE R. G.</t>
  </si>
  <si>
    <t>6066-82-6</t>
  </si>
  <si>
    <t>N-HYDROXYSUCCINIMIDE</t>
  </si>
  <si>
    <t>N-HYDROXYSUCCINIMIDE, 98%</t>
  </si>
  <si>
    <t>7786-81-4</t>
  </si>
  <si>
    <t xml:space="preserve">Nickel(II) sulfate, anhydrous, 99.99% </t>
  </si>
  <si>
    <t>60871-84-3</t>
  </si>
  <si>
    <t>NICKEL(II) TRIFLUOROMETHANESULFONATE</t>
  </si>
  <si>
    <t>28643-80-3</t>
  </si>
  <si>
    <t>NIGERICIN SODIUM SALT</t>
  </si>
  <si>
    <t>7385-67-3</t>
  </si>
  <si>
    <t>NILE RED</t>
  </si>
  <si>
    <t>Ninhydrin, &gt;= 95.0 % UV</t>
  </si>
  <si>
    <t>1313-96-8</t>
  </si>
  <si>
    <t>2210-25-5</t>
  </si>
  <si>
    <t>N-ISOPROPYLACRYLAMIDE, 97%</t>
  </si>
  <si>
    <t>NITRIC ACID MIN. 65 %, R. G.</t>
  </si>
  <si>
    <t>N-Methyl-N-(trimethylsilyl)trifluoroacetamide</t>
  </si>
  <si>
    <t>109-66-0</t>
  </si>
  <si>
    <t>N-PENTANE</t>
  </si>
  <si>
    <t>77377-52-7</t>
  </si>
  <si>
    <t>N-tert-Butyldimethylsilyl-N-methyltrifluoroacetamide</t>
  </si>
  <si>
    <t>857891-82-8</t>
  </si>
  <si>
    <t>O-(2-Aminoethyl)-O′-(2-azidoethyl)heptaethylene glycol</t>
  </si>
  <si>
    <t>O-(3-Carboxypropyl)-O′-[2-(3-mercaptopropionylamino)ethyl]-polyethylene glycol</t>
  </si>
  <si>
    <t>330645-87-9</t>
  </si>
  <si>
    <t>O-(6-Chlorobenzotriazol-1-yl)-N,N,N′,N′-tetramethyluronium hexafluorophosphate</t>
  </si>
  <si>
    <t>90-04-0</t>
  </si>
  <si>
    <t>O-ANISIDINE, 99+%</t>
  </si>
  <si>
    <t>324518-20-9</t>
  </si>
  <si>
    <t>OCTANOYL COENZYME A LITHIUM SALT HYDRATE</t>
  </si>
  <si>
    <t>68652-09-5</t>
  </si>
  <si>
    <t>OCTYL-SEPHAROSE CL-4B</t>
  </si>
  <si>
    <t>304-91-6</t>
  </si>
  <si>
    <t>O-IODOSOBENZOIC ACID</t>
  </si>
  <si>
    <t>118-90-1</t>
  </si>
  <si>
    <t>ORTHO-TOLUIC ACID, 99%</t>
  </si>
  <si>
    <t>10102-05-3</t>
  </si>
  <si>
    <t>PALLADIUM MATRIX MODIFIER, FOR GRAPHITE</t>
  </si>
  <si>
    <t>3375-31-3</t>
  </si>
  <si>
    <t>7440-05-3</t>
  </si>
  <si>
    <t>PALLADIUM, 10 WT. % ON ACTIVATED CARBON</t>
  </si>
  <si>
    <t>188174-64-3</t>
  </si>
  <si>
    <t>PALMITOYL COENZYME A (C16:0) LITHIUM</t>
  </si>
  <si>
    <t>104-94-9</t>
  </si>
  <si>
    <t>P-ANISIDINE, &gt;=99%</t>
  </si>
  <si>
    <t>9001-73-4</t>
  </si>
  <si>
    <t>PAPAIN LYOPHILIZED</t>
  </si>
  <si>
    <t>8012-95-1</t>
  </si>
  <si>
    <t>PARAFFIN VISCID, EXTRA PURE</t>
  </si>
  <si>
    <t>PARAFORMALDEHYDE, POWDER, 95%</t>
  </si>
  <si>
    <t>455-16-3</t>
  </si>
  <si>
    <t>PARA-TOLUENESULFONYL FLUORIDE, 98%</t>
  </si>
  <si>
    <t>PECTIN FROM CITRUS PEEL</t>
  </si>
  <si>
    <t>PENICILLIN-STREPTOMYCIN STERILE-FILTERED</t>
  </si>
  <si>
    <t>4792-15-8</t>
  </si>
  <si>
    <t>PENTA(ETHYLENE GLYCOL), 98%</t>
  </si>
  <si>
    <t>771-61-9</t>
  </si>
  <si>
    <t>140-64-7</t>
  </si>
  <si>
    <t>PENTAMIDINE ISETHIONATE</t>
  </si>
  <si>
    <t>2031-90-5</t>
  </si>
  <si>
    <t>PENTANE, 98%</t>
  </si>
  <si>
    <t>26305-03-3</t>
  </si>
  <si>
    <t xml:space="preserve">PEPSTATIN A </t>
  </si>
  <si>
    <t>307-35-7</t>
  </si>
  <si>
    <t>PERFLUORO-1-BUTANESULFONYL FLUORIDE, 96%</t>
  </si>
  <si>
    <t>PERFLUORO-1-OCTANESULFONYL FLUORIDE, 95%</t>
  </si>
  <si>
    <t>PH 10 BUFFER</t>
  </si>
  <si>
    <t>pH 4 Buffer - 500mL</t>
  </si>
  <si>
    <t>pH 7 Buffer - 500mL</t>
  </si>
  <si>
    <t>Phalloidin–Tetramethylrhodamine B isothiocyanate</t>
  </si>
  <si>
    <t>4707-71-5</t>
  </si>
  <si>
    <t>PHENANTHRENE-9-CARBOXALDEHYDE, 97%</t>
  </si>
  <si>
    <t>299-11-6</t>
  </si>
  <si>
    <t>PHENAZINE METHOSULFATE</t>
  </si>
  <si>
    <t>PHENOL</t>
  </si>
  <si>
    <t>122-59-8</t>
  </si>
  <si>
    <t>PHENOXYACETIC ACID, 98%</t>
  </si>
  <si>
    <t>162881-26-7</t>
  </si>
  <si>
    <t>Phenylbis(2,4,6-trimethylbenzoyl)phosphine oxide</t>
  </si>
  <si>
    <t>100-58-3</t>
  </si>
  <si>
    <t>PHENYLMAGNESIUM BROMIDE, 1.0M SOLUTION</t>
  </si>
  <si>
    <t>PHENYLMETHANESULFONYL FLUORIDE SOLUTION</t>
  </si>
  <si>
    <t>5707-04-0</t>
  </si>
  <si>
    <t>PHENYLSELENENYL CHLORIDE, 98%</t>
  </si>
  <si>
    <t>35556-70-8</t>
  </si>
  <si>
    <t xml:space="preserve">PHOSPHO(ENOL)PYRUVATE                  </t>
  </si>
  <si>
    <t>1314-56-3</t>
  </si>
  <si>
    <t>7789-60-8</t>
  </si>
  <si>
    <t>PHOSPHORUS TRIBROMIDE, 97%</t>
  </si>
  <si>
    <t>111-16-0</t>
  </si>
  <si>
    <t>PIMELIC ACID, 98%</t>
  </si>
  <si>
    <t>110-89-4</t>
  </si>
  <si>
    <t>POLOXAMER 188 SOLUTION, 10%, STERILE</t>
  </si>
  <si>
    <t>9004-74-4</t>
  </si>
  <si>
    <t>Poly(ethylene glycol) methyl ether</t>
  </si>
  <si>
    <t>63148-57-2</t>
  </si>
  <si>
    <t>POLY(METHYLHYDROSILOXANE)</t>
  </si>
  <si>
    <t>25190-06-1</t>
  </si>
  <si>
    <t>POLY(TETRAHYDROFURAN)</t>
  </si>
  <si>
    <t>POLY(VINYL ALCOHOL), 87-89% HYDROLYZED</t>
  </si>
  <si>
    <t xml:space="preserve">POLY(VINYL ALCOHOL), 99+% HYDROLYZED, </t>
  </si>
  <si>
    <t>Polyethylene glycol sorbitan monolaurate</t>
  </si>
  <si>
    <t>9005-65-6</t>
  </si>
  <si>
    <t>POLYSORBAT 80</t>
  </si>
  <si>
    <t>9003-39-8</t>
  </si>
  <si>
    <t>POLYVINYLPYRROLIDONE</t>
  </si>
  <si>
    <t>40949-94-8</t>
  </si>
  <si>
    <t>POTASSIUM BIS(TRIMETHYLSILYL)AMIDE</t>
  </si>
  <si>
    <t>7646-93-7</t>
  </si>
  <si>
    <t>Potassium bisulfate</t>
  </si>
  <si>
    <t>584-08-7</t>
  </si>
  <si>
    <t>POTASSIUM CARBONATE, ANHYDROUS</t>
  </si>
  <si>
    <t xml:space="preserve">POTASSIUM CHLORIDE MOLECULAR BIOLOGY   </t>
  </si>
  <si>
    <t>POTASSIUM HYDROXIDE PELLETS</t>
  </si>
  <si>
    <t>2386-56-3</t>
  </si>
  <si>
    <t xml:space="preserve">Potassium methanesulfonate, &gt;= 98.0 % </t>
  </si>
  <si>
    <t>7757-79-1</t>
  </si>
  <si>
    <t>10378-50-4</t>
  </si>
  <si>
    <t>POTASSIUM PERRUTHENATE</t>
  </si>
  <si>
    <t>POTASSIUM PHOSPHATE DIBASIC</t>
  </si>
  <si>
    <t>POTASSIUM PHOSPHATE MONOBASIC, ANHYDROUS</t>
  </si>
  <si>
    <t>POTASSIUM SULFATE, &gt;=99%</t>
  </si>
  <si>
    <t>333-20-0</t>
  </si>
  <si>
    <t>POTASSIUM THIOCYANATE, 99%</t>
  </si>
  <si>
    <t>106-50-3</t>
  </si>
  <si>
    <t>P-PHENYLENEDIAMINE FREE BASE</t>
  </si>
  <si>
    <t>614-39-1</t>
  </si>
  <si>
    <t>PROCAINAMIDE HCL</t>
  </si>
  <si>
    <t>2450-71-7</t>
  </si>
  <si>
    <t>PROPARGYLAMINE, 98%</t>
  </si>
  <si>
    <t>629-19-6</t>
  </si>
  <si>
    <t>PROPYL DISULFIDE, 98%</t>
  </si>
  <si>
    <t>P-TOLUENESULFONIC ACID MONOHYDRATE</t>
  </si>
  <si>
    <t>19158-51-1</t>
  </si>
  <si>
    <t>P-TOLUENESULFONYL CYANIDE</t>
  </si>
  <si>
    <t>4083-64-1</t>
  </si>
  <si>
    <t>P-TOLUENESULFONYL ISOCYANATE, 96%</t>
  </si>
  <si>
    <t>129-00-0</t>
  </si>
  <si>
    <t>PYRENE, 98%</t>
  </si>
  <si>
    <t>PYRIDINE DRIED (MAX. 0.0075 % H2O)</t>
  </si>
  <si>
    <t>PYRIDINE, FOR HPLC, &gt;=99.9%</t>
  </si>
  <si>
    <t>7291-22-7</t>
  </si>
  <si>
    <t>PYRIDINE-D5, &gt;=99.5 ATOM % D</t>
  </si>
  <si>
    <t>26299-14-9</t>
  </si>
  <si>
    <t>PYRIDINIUM CHLOROCHROMATE, 98%</t>
  </si>
  <si>
    <t>853645-22-4</t>
  </si>
  <si>
    <t>PYRIDOXAL 5'-PHOSPHATE HYDRATE, &gt;=98%</t>
  </si>
  <si>
    <t>PYRUVIC ACID SODIUM EMBRYO TESTED</t>
  </si>
  <si>
    <t>6119-47-7</t>
  </si>
  <si>
    <t>QUININE HYDROCHLORIDE DIHYDRATE</t>
  </si>
  <si>
    <t>91-19-0</t>
  </si>
  <si>
    <t>QUINOXALINE, 99%</t>
  </si>
  <si>
    <t>Rhodium on activated alumina, Rh 5 %</t>
  </si>
  <si>
    <t>14284-93-6</t>
  </si>
  <si>
    <t>RUTHENIUM(III) ACETYLACETONATE, 97%</t>
  </si>
  <si>
    <t>14898-67-0</t>
  </si>
  <si>
    <t>12036-10-1</t>
  </si>
  <si>
    <t>RUTHENIUM(IV) OXIDE, 99.9% METALS BASIS</t>
  </si>
  <si>
    <t>14475-59-3</t>
  </si>
  <si>
    <t>S-(4-BROMOBUTYL) THIOACETATE</t>
  </si>
  <si>
    <t>S-(5′-Adenosyl)-L-methionine chloride dihydrochloride</t>
  </si>
  <si>
    <t>SELECT-HA(TM) 50K</t>
  </si>
  <si>
    <t>7782-49-2</t>
  </si>
  <si>
    <t>SILICA GEL ORANGE</t>
  </si>
  <si>
    <t>SILICA GEL, DAVISIL, GRADE 636, PORE SIZ</t>
  </si>
  <si>
    <t>SILICA GEL, HIGH PURITY GRADE</t>
  </si>
  <si>
    <t>112945-52-5</t>
  </si>
  <si>
    <t>SILICA, FUMED, AVG. PART. SIZE 0.2-0.3</t>
  </si>
  <si>
    <t>silicone polymer based antifoam, emulsion</t>
  </si>
  <si>
    <t>SILVER NITRATE</t>
  </si>
  <si>
    <t>7783-93-9</t>
  </si>
  <si>
    <t>SILVER PERCHLORATE, ANHYDROUS, 97%</t>
  </si>
  <si>
    <t>163630-79-3</t>
  </si>
  <si>
    <t>SIRAMESINE FUMARATE SALT</t>
  </si>
  <si>
    <t>4263-52-9</t>
  </si>
  <si>
    <t>SODIUM 2-BROMOETHANESULFONATE, 98%</t>
  </si>
  <si>
    <t>532-32-1</t>
  </si>
  <si>
    <t>1070-89-9</t>
  </si>
  <si>
    <t>SODIUM BIS(TRIMETHYLSILYL)AMIDE</t>
  </si>
  <si>
    <t>156-54-7</t>
  </si>
  <si>
    <t>SODIUM BUTYRATE, 98%</t>
  </si>
  <si>
    <t>SODIUM CARBONATE ANHYDROUS</t>
  </si>
  <si>
    <t>SODIUM CARBONATE MONOHYDRATE</t>
  </si>
  <si>
    <t>4984-82-1</t>
  </si>
  <si>
    <t>SODIUM CYCLOPENTADIENIDE, 2.0M SOLUTION</t>
  </si>
  <si>
    <t>SODIUM DIHYDROGEN PHOSPHATE DIHYDRATE</t>
  </si>
  <si>
    <t>72-17-3</t>
  </si>
  <si>
    <t>SODIUM DODECYL SULFATE</t>
  </si>
  <si>
    <t>SODIUM DODECYL SULFATE SOLUTION</t>
  </si>
  <si>
    <t>SODIUM DODECYL SULFATE, BIOREAGENT</t>
  </si>
  <si>
    <t>21324-39-0</t>
  </si>
  <si>
    <t>SODIUM HEXAFLUOROPHOSPHATE, 98%</t>
  </si>
  <si>
    <t>68915-31-1</t>
  </si>
  <si>
    <t xml:space="preserve">SODIUM HEXAMETAPHOSPHATE, 65-70% </t>
  </si>
  <si>
    <t>7646-69-7</t>
  </si>
  <si>
    <t>SODIUM HYDRIDE</t>
  </si>
  <si>
    <t>7775-14-6</t>
  </si>
  <si>
    <t>SODIUM HYDROSULFITE, TECH., CA. 85%</t>
  </si>
  <si>
    <t>Sodium nitroprusside dihydrate</t>
  </si>
  <si>
    <t>13721-39-6</t>
  </si>
  <si>
    <t>SODIUM ORTHOVANADATE</t>
  </si>
  <si>
    <t>1716-12-7</t>
  </si>
  <si>
    <t>SODIUM PHENYLBUTYRATE</t>
  </si>
  <si>
    <t>7558-80-7</t>
  </si>
  <si>
    <t xml:space="preserve">SODIUM PHOSPHATE MONOBASIC ANHYDROUS   </t>
  </si>
  <si>
    <t>7601-54-9</t>
  </si>
  <si>
    <t>SODIUM PHOSPHATE, 96%</t>
  </si>
  <si>
    <t>824-79-3</t>
  </si>
  <si>
    <t>SODIUM P-TOLUENESULFINATE, 95%</t>
  </si>
  <si>
    <t>SODIUM PYRUVATE SOLUTION</t>
  </si>
  <si>
    <t>SODIUM SULFATE ANHYDROUS, EXTRA PURE</t>
  </si>
  <si>
    <t>13820-53-6</t>
  </si>
  <si>
    <t>SODIUM TETRACHLOROPALLADATE(II), 98%</t>
  </si>
  <si>
    <t>540-72-7</t>
  </si>
  <si>
    <t>SODIUM THIOSULFATE-5-HYDRATE XTRA PURE</t>
  </si>
  <si>
    <t>56553-60-7</t>
  </si>
  <si>
    <t>SODIUM TRIACETOXYBOROHYDRIDE, 97%</t>
  </si>
  <si>
    <t>2926-30-9</t>
  </si>
  <si>
    <t>SODIUM TRIFLUOROMETHANESULFONATE, 98%</t>
  </si>
  <si>
    <t>SPECTINOMYCIN DIHYDROCHLORIDE PENTAHYDRATE</t>
  </si>
  <si>
    <t>842-07-9</t>
  </si>
  <si>
    <t>SUDAN I (C.I. 12055)</t>
  </si>
  <si>
    <t>5329-14-6</t>
  </si>
  <si>
    <t>SULFAMIC ACID, ACS, TITRIMETRIC STANDARD</t>
  </si>
  <si>
    <t>26412-87-3</t>
  </si>
  <si>
    <t>SULFUR TRIOXIDE PYRIDINE COMPLEX, 98%</t>
  </si>
  <si>
    <t xml:space="preserve">SULFURIC ACID, PURISS. </t>
  </si>
  <si>
    <t>1314-61-0</t>
  </si>
  <si>
    <t>TANTALUM(V) OXIDE, 99%</t>
  </si>
  <si>
    <t>14605-22-2</t>
  </si>
  <si>
    <t>TAUROURSODEOXYCHOLIC ACID SODIUM</t>
  </si>
  <si>
    <t>107-59-5</t>
  </si>
  <si>
    <t>TERT-BUTYL CHLOROACETATE, 97%</t>
  </si>
  <si>
    <t>58479-61-1</t>
  </si>
  <si>
    <t>TERT-BUTYLCHLORODIPHENYLSILANE, 98%</t>
  </si>
  <si>
    <t>TERT-BUTYLDIMETHYLSILYL CHLORIDE</t>
  </si>
  <si>
    <t>594-19-4</t>
  </si>
  <si>
    <t xml:space="preserve">TERT-BUTYLLITHIUM, 1.7M SOLUTION       </t>
  </si>
  <si>
    <t>112-60-7</t>
  </si>
  <si>
    <t>TETRA(ETHYLENE GLYCOL), 99%</t>
  </si>
  <si>
    <t>10534-59-5</t>
  </si>
  <si>
    <t>TETRABUTYLAMMONIUM ACETATE, 97%</t>
  </si>
  <si>
    <t>37451-68-6</t>
  </si>
  <si>
    <t>TETRABUTYLAMMONIUM CHLORIDE HYDRATE, 98%</t>
  </si>
  <si>
    <t>1112-67-0</t>
  </si>
  <si>
    <t xml:space="preserve">TETRABUTYLAMMONIUM CHLORIDE, &gt;= 97.0 % </t>
  </si>
  <si>
    <t>TETRABUTYLAMMONIUM FLUORIDE HYDRATE, 98%</t>
  </si>
  <si>
    <t>87749-50-6</t>
  </si>
  <si>
    <t>TETRABUTYLAMMONIUM FLUORIDE TRIHYDRATE</t>
  </si>
  <si>
    <t>429-41-4</t>
  </si>
  <si>
    <t>TETRABUTYLAMMONIUM FLUORIDE, 1.0M SOLUTION</t>
  </si>
  <si>
    <t>32503-27-8</t>
  </si>
  <si>
    <t>TETRABUTYLAMMONIUM HYDROGEN SULFATE</t>
  </si>
  <si>
    <t>60-54-8</t>
  </si>
  <si>
    <t>TETRACYCLINE FREE BASE</t>
  </si>
  <si>
    <t>78-10-4</t>
  </si>
  <si>
    <t>Tetraethyl orthosilicate</t>
  </si>
  <si>
    <t>TETRAETHYLAMMONIUM CHLORIDE</t>
  </si>
  <si>
    <t>16872-11-0</t>
  </si>
  <si>
    <t>TETRAFLUOROBORIC ACID</t>
  </si>
  <si>
    <t>TETRAHYDROFURAN, ANHYDROUS, &gt;=99.9%</t>
  </si>
  <si>
    <t xml:space="preserve">TETRAHYDROFURAN, CONTAINS 250 PPM BHT </t>
  </si>
  <si>
    <t>TETRAHYDROFURAN-D8, &gt;=99.5 ATOM % D</t>
  </si>
  <si>
    <t>4098-98-0</t>
  </si>
  <si>
    <t>TETRAKIS(TRIMETHYLSILYL)SILANE, &gt;=97.0%</t>
  </si>
  <si>
    <t>14221-01-3</t>
  </si>
  <si>
    <t>TETRAKIS(TRIPHENYLPHOSPHINE)PALLADIUM(0)</t>
  </si>
  <si>
    <t>114615-82-6</t>
  </si>
  <si>
    <t>TETRAPROPYLAMMONIUM PERRUTHENATE, 97%</t>
  </si>
  <si>
    <t>58-55-9</t>
  </si>
  <si>
    <t>THEOPHYLLINE ANHYDROUS</t>
  </si>
  <si>
    <t>107091-89-4</t>
  </si>
  <si>
    <t>THIAZOLE ORANGE</t>
  </si>
  <si>
    <t>THIAZOLYL BLUE TETRAZOLIUM BROMIDE, 98%</t>
  </si>
  <si>
    <t>2227-79-4</t>
  </si>
  <si>
    <t>THIOBENZAMIDE, 98%</t>
  </si>
  <si>
    <t>110-02-1</t>
  </si>
  <si>
    <t>THIOPHENE, 99+%</t>
  </si>
  <si>
    <t>463-71-8</t>
  </si>
  <si>
    <t>THIOPHOSGENE</t>
  </si>
  <si>
    <t>Titanium diisopropoxide bis(acetylacetonate)</t>
  </si>
  <si>
    <t>1317-70-0</t>
  </si>
  <si>
    <t>134308-13-7</t>
  </si>
  <si>
    <t>TOLCAPONE</t>
  </si>
  <si>
    <t>108-88-3</t>
  </si>
  <si>
    <t xml:space="preserve">TOLUENE </t>
  </si>
  <si>
    <t>1197-18-8</t>
  </si>
  <si>
    <t>trans-4-(Aminomethyl)cyclohexanecarboxylic acid</t>
  </si>
  <si>
    <t>4180-23-8</t>
  </si>
  <si>
    <t>TRANS-ANETHOLE, 99%</t>
  </si>
  <si>
    <t>TRANS-B-CAROTENE, TYPE I, SYNTHETIC</t>
  </si>
  <si>
    <t>10025-78-2</t>
  </si>
  <si>
    <t>TRICHLOROSILANE, 99%</t>
  </si>
  <si>
    <t>122-52-1</t>
  </si>
  <si>
    <t>TRIETHYL PHOSPHITE, 98%</t>
  </si>
  <si>
    <t>TRIETHYLAMINE, &gt;=99%</t>
  </si>
  <si>
    <t>TRIETHYLSILANE, 97%</t>
  </si>
  <si>
    <t>TRIFLUOROACETIC ACID, FOR HPLC, &gt;=99.0%</t>
  </si>
  <si>
    <t>17685-52-8</t>
  </si>
  <si>
    <t>TRIIRON DODECACARBONYL</t>
  </si>
  <si>
    <t>6485-79-6</t>
  </si>
  <si>
    <t>Triisopropylsilane, 98%</t>
  </si>
  <si>
    <t>13154-24-0</t>
  </si>
  <si>
    <t>TRIISOPROPYLSILYL CHLORIDE, 97%</t>
  </si>
  <si>
    <t>TRIMETHYL ORTHOFORMATE, ANHYDROUS, 99.8%</t>
  </si>
  <si>
    <t>75-98-9</t>
  </si>
  <si>
    <t>TRIMETHYLACETIC ACID, 99%</t>
  </si>
  <si>
    <t>3282-30-2</t>
  </si>
  <si>
    <t>TRIMETHYLACETYL CHLORIDE, 99%</t>
  </si>
  <si>
    <t>75-24-1</t>
  </si>
  <si>
    <t>TRIMETHYLALUMINUM, 2.0M</t>
  </si>
  <si>
    <t>960-71-4</t>
  </si>
  <si>
    <t xml:space="preserve">TRIPHENYLBORANE  SOLUTION </t>
  </si>
  <si>
    <t>39319-11-4</t>
  </si>
  <si>
    <t>TRIPHENYLPHOSPHINE POLYMER BOUND, 100-2</t>
  </si>
  <si>
    <t>66003-78-9</t>
  </si>
  <si>
    <t>TRIPHENYLSULFONIUM TRIFLATE</t>
  </si>
  <si>
    <t>139-45-7</t>
  </si>
  <si>
    <t>TRIPROPIONIN</t>
  </si>
  <si>
    <t>Tris(2-carboxyethyl)phosphine hydrochloride</t>
  </si>
  <si>
    <t>52522-40-4</t>
  </si>
  <si>
    <t>Tris(dibenzylideneacetone)dipalladium(0)-chloroform adduct</t>
  </si>
  <si>
    <t>TRIS(HYDROXYMETHYL)AMINOMETHANE, 99.8+%</t>
  </si>
  <si>
    <t>TRISODIUM CITRATE DIHYDRATE</t>
  </si>
  <si>
    <t>92046-34-9</t>
  </si>
  <si>
    <t>TRITON(R) X-100, REDUCED</t>
  </si>
  <si>
    <t xml:space="preserve">TRIZMA(R) BASE, PRIMARY STANDARD </t>
  </si>
  <si>
    <t>72200-76-1</t>
  </si>
  <si>
    <t>TRIZMA(R) MALEATE</t>
  </si>
  <si>
    <t>72-57-1</t>
  </si>
  <si>
    <t>TRYPAN BLUE SOLUTION CELL CULTURE TESTED</t>
  </si>
  <si>
    <t>13283-01-7</t>
  </si>
  <si>
    <t>TUNGSTEN(VI) CHLORIDE, &gt;=99.9% METALS</t>
  </si>
  <si>
    <t>1120-21-4</t>
  </si>
  <si>
    <t>UNDECANE, STANDARD FOR GC</t>
  </si>
  <si>
    <t>UREA EXTRA PURE</t>
  </si>
  <si>
    <t>UREA R. G.</t>
  </si>
  <si>
    <t>19817-92-6</t>
  </si>
  <si>
    <t>URIDINE 5'-TRIPHOSPHATE TRISODIUM SALT</t>
  </si>
  <si>
    <t>109-52-4</t>
  </si>
  <si>
    <t>VALERIC ACID, 99+%</t>
  </si>
  <si>
    <t>1069-66-5</t>
  </si>
  <si>
    <t>VALPROIC ACID SODIUM SALT</t>
  </si>
  <si>
    <t>VANADIUM STANDARD FOR ICP</t>
  </si>
  <si>
    <t>123334-20-3</t>
  </si>
  <si>
    <t>VANADYL SULFATE HYDRATE, 97%</t>
  </si>
  <si>
    <t>121-33-5</t>
  </si>
  <si>
    <t>872-36-6</t>
  </si>
  <si>
    <t>VINYLENE CARBONATE, CONTAINS &lt;=2% BHT</t>
  </si>
  <si>
    <t>3681-93-4</t>
  </si>
  <si>
    <t>VITEXIN</t>
  </si>
  <si>
    <t>WATER, HPLC PLUS</t>
  </si>
  <si>
    <t>XYLENE</t>
  </si>
  <si>
    <t>7446-20-0</t>
  </si>
  <si>
    <t xml:space="preserve">ZINC SULFATE HEPTAHYDRATE CELL CULTURE </t>
  </si>
  <si>
    <t xml:space="preserve">COBALT(II) NITRATE HEXAHYDRATE, 99,9%  </t>
  </si>
  <si>
    <t>COBALTOUS NITRATE HEXAHYDRATE (max 0,001% Ni)</t>
  </si>
  <si>
    <t> 50-22-6</t>
  </si>
  <si>
    <t xml:space="preserve">G418 DISULFATE SALT </t>
  </si>
  <si>
    <t>14808-60-7</t>
  </si>
  <si>
    <t>MANGANESE CHLORIDE TETRAHYDRATE INSECT Cell culture</t>
  </si>
  <si>
    <t>13746-66-2</t>
  </si>
  <si>
    <t>1-[Bis(dimethylamino)methylene]-1H-1,2,3-triazolo[4,5-b]pyridinium 3-oxid hexafluorophosphate</t>
  </si>
  <si>
    <t>N-hydroxy-N′-phenyl-octanediamide</t>
  </si>
  <si>
    <r>
      <t xml:space="preserve">SODIUM BUTYRATE </t>
    </r>
    <r>
      <rPr>
        <sz val="11"/>
        <rFont val="Calibri"/>
        <family val="2"/>
      </rPr>
      <t>&gt;98,5% (GC)</t>
    </r>
  </si>
  <si>
    <t>2244-16-8</t>
  </si>
  <si>
    <t>THIAZOLYL BLUE TETRAZOLIUM BROMIDE powder, BioReagent</t>
  </si>
  <si>
    <t> 375-72-4</t>
  </si>
  <si>
    <r>
      <t>(</t>
    </r>
    <r>
      <rPr>
        <i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>)-(−)-5,5′-Bis[di(3,5-di-</t>
    </r>
    <r>
      <rPr>
        <i/>
        <sz val="11"/>
        <rFont val="Calibri"/>
        <family val="2"/>
        <scheme val="minor"/>
      </rPr>
      <t>tert</t>
    </r>
    <r>
      <rPr>
        <sz val="11"/>
        <rFont val="Calibri"/>
        <family val="2"/>
        <scheme val="minor"/>
      </rPr>
      <t>-butyl-4-methoxyphenyl)phosphino]-4,4′-bi-1,3-benzodioxole</t>
    </r>
  </si>
  <si>
    <t>2-Carboxy-2′-hydroxy-5′-sulfoformazyl-benzene monosodium salt</t>
  </si>
  <si>
    <r>
      <rPr>
        <i/>
        <sz val="11"/>
        <rFont val="Calibri"/>
        <family val="2"/>
        <scheme val="minor"/>
      </rPr>
      <t>trans</t>
    </r>
    <r>
      <rPr>
        <sz val="11"/>
        <rFont val="Calibri"/>
        <family val="2"/>
        <scheme val="minor"/>
      </rPr>
      <t>-Epoxysuccinyl-L-leucylamido(4-guanidino)butane</t>
    </r>
  </si>
  <si>
    <t>666-52-4</t>
  </si>
  <si>
    <t>1,3-Benzoxazol-2-yl-3-benzyl-3H-[1,2,3]triazolo[4,5-d]pyrimidin-7-yl sulfide</t>
  </si>
  <si>
    <t>(S)-2-(4′-Bromo-biphenyl-4-sulfonylamino)-3-methyl-butyric acid hydrate</t>
  </si>
  <si>
    <t>(1,3-DIOXAN-2-YLETHYL)MAGNESIUM BROMIDE</t>
  </si>
  <si>
    <t xml:space="preserve">(R)-(+)-LIMONENE, 98% </t>
  </si>
  <si>
    <t>(S)-(-)-LIMONENE, &gt;=95%</t>
  </si>
  <si>
    <t>(TRIMETHYLSILYL)DIAZOMETHANE, 2.0 M  in diethyl ether</t>
  </si>
  <si>
    <t>1,6-HEXANEDIOL DIACRYLATE,  80%</t>
  </si>
  <si>
    <t>1-METHYLIMIDAZOLE, 99%</t>
  </si>
  <si>
    <t>2,2,6,6-Tetramethyl-1-piperidinyloxy,  98%</t>
  </si>
  <si>
    <t xml:space="preserve">2,4-Hexadiyne-1,6-diol, &gt;= 98.0 % </t>
  </si>
  <si>
    <t>2-METHYL-2-BUTANOL, 99%</t>
  </si>
  <si>
    <t>3-HYDROXYPROPIONITRILE</t>
  </si>
  <si>
    <t>4-PENTENOIC ACID, &gt;=98%</t>
  </si>
  <si>
    <t>9-(CHLOROMETHYL)ANTHRACENE, 98%</t>
  </si>
  <si>
    <t>ACETONE EXTRA PURE</t>
  </si>
  <si>
    <t>ACETONE R. G.</t>
  </si>
  <si>
    <t>ACETONITRILE, FOR HPLC</t>
  </si>
  <si>
    <t xml:space="preserve">ALPHA-LACTOSE MONOHYDRATE,&gt;=99% </t>
  </si>
  <si>
    <t>ALUMINUM CHLORIDE,  98%</t>
  </si>
  <si>
    <t>AMMONIUM BICARBONATE , &gt;= 99.5%</t>
  </si>
  <si>
    <t>AMMONIUM CHLORIDE R. G.</t>
  </si>
  <si>
    <t xml:space="preserve">AMMONIUM DIHYDROGENPHOSPHATE, 99.999% </t>
  </si>
  <si>
    <t>AMMONIUM HYDROXIDE</t>
  </si>
  <si>
    <t xml:space="preserve">AMMONIUM PERSULFATE </t>
  </si>
  <si>
    <t>ARALDITE M ACCELERATOR 960</t>
  </si>
  <si>
    <t>BENZOYL CHLORIDE, 99%</t>
  </si>
  <si>
    <t>Benzyl alcohol 99.0%</t>
  </si>
  <si>
    <t>BORIC ACID</t>
  </si>
  <si>
    <t>BSTFA</t>
  </si>
  <si>
    <t>CALCIUM CARBONATE, &gt;=99%</t>
  </si>
  <si>
    <t xml:space="preserve">CALCIUM CHLORIDE DIHYDRATE </t>
  </si>
  <si>
    <t xml:space="preserve">CALCIUM IONOPHORE </t>
  </si>
  <si>
    <t xml:space="preserve">CALCIUM NITRATE-4-HYDRATE </t>
  </si>
  <si>
    <t>CALCIUM SULFATE DIHYDRATE, 98%</t>
  </si>
  <si>
    <t>CESIUM CARBONATE,  99%</t>
  </si>
  <si>
    <t>CINNAMON OIL, CEYLON TYPE</t>
  </si>
  <si>
    <t>COPPER STANDARD FOR AAS</t>
  </si>
  <si>
    <t>COPPER(II) CHLORIDE DIHYDRATE</t>
  </si>
  <si>
    <t>CRYSTAL VIOLET</t>
  </si>
  <si>
    <t>CUPRIC SULFATE PLANT CELL CULTURE TESTED</t>
  </si>
  <si>
    <t>CYCLOHEXANOL,  99%</t>
  </si>
  <si>
    <t>CYCLOPENTANE, 98%</t>
  </si>
  <si>
    <t xml:space="preserve">D-(+)-GLUCOSE </t>
  </si>
  <si>
    <t>DICHLOROMETHANE R. G.</t>
  </si>
  <si>
    <t>Dichloromethane,  for HPLC</t>
  </si>
  <si>
    <t>DIETHYL ETHER, ANHYDROUS</t>
  </si>
  <si>
    <t>DIETHYL MALONATE, 99%</t>
  </si>
  <si>
    <t>DIMETHYL SULFOXIDE</t>
  </si>
  <si>
    <t>DIMETHYL TEREPHTHALATE</t>
  </si>
  <si>
    <t>DIPHENYLAMINE, 99+%</t>
  </si>
  <si>
    <t>DL-DITHIOTHREITOL, for molecular biology</t>
  </si>
  <si>
    <t>ETHANOL, ABSOLUTE</t>
  </si>
  <si>
    <t>ETHYL ACETATE R. G.</t>
  </si>
  <si>
    <t>ETHYL ACETATE,  FOR HPLC</t>
  </si>
  <si>
    <t>ETHYLENEDIAMINE,  99%</t>
  </si>
  <si>
    <t>FORMIC ACID 98-100 %</t>
  </si>
  <si>
    <t>FORMIC ACID,  &gt;=96%</t>
  </si>
  <si>
    <t>FORMIC ACID,  &gt;= 95%</t>
  </si>
  <si>
    <t xml:space="preserve">GELZAN </t>
  </si>
  <si>
    <t xml:space="preserve">GOLD CHLORIDE TRIHYDRATE </t>
  </si>
  <si>
    <t>HYDROQUINONE &gt;=99.5%</t>
  </si>
  <si>
    <t>HYDROXYLAMINE HYDROCHLORIDE, 98%</t>
  </si>
  <si>
    <t xml:space="preserve">IMIDAZOLE </t>
  </si>
  <si>
    <t>IODOACETAMIDE, &gt;=99% , CRYSTALLINE</t>
  </si>
  <si>
    <t>IRON STANDARD FOR AAS</t>
  </si>
  <si>
    <t>IRON(II) SULFATE HEPTAHYDRATE, 99+%</t>
  </si>
  <si>
    <t>IRON(III) NITRATE NONAHYDRATE, 98+%</t>
  </si>
  <si>
    <t>L-ALANINE &gt;= 98%</t>
  </si>
  <si>
    <t>L-ARGININE, &gt;= 98%</t>
  </si>
  <si>
    <t>L-ASCORBIC ACID</t>
  </si>
  <si>
    <t>LEAD(II) NITRATE, 99+%</t>
  </si>
  <si>
    <t>L-GLUTAMINE SOLUTION , 200 MM</t>
  </si>
  <si>
    <t>LITHIUM ALUMINUM HYDRIDE</t>
  </si>
  <si>
    <t xml:space="preserve">LITHIUM CHLORIDE </t>
  </si>
  <si>
    <t>L-LYSINE MONOHYDROCHLORIDE</t>
  </si>
  <si>
    <t>L-PHENYLALANINE,  &gt;= 98%</t>
  </si>
  <si>
    <t xml:space="preserve">L-Pyroglutamic acid, &gt;= 99.0 % </t>
  </si>
  <si>
    <t>L-VALINE, &gt;=98% (HPLC)</t>
  </si>
  <si>
    <t>MAGNESIUM NITRATE HEXAHYDRATE</t>
  </si>
  <si>
    <t>MAGNESIUM STANDARD FOR AAS</t>
  </si>
  <si>
    <t>MALEIC ACID</t>
  </si>
  <si>
    <t xml:space="preserve">MAGNESIUM SULFATE HEPTAHYDRATE, 98+%  </t>
  </si>
  <si>
    <t xml:space="preserve">MANGANESE(II) CHLORIDE-4-HYDRATE </t>
  </si>
  <si>
    <t>MES HYDRATE</t>
  </si>
  <si>
    <t>METHAN(OL-D), 99.5 ATOM % D</t>
  </si>
  <si>
    <t>METHANOL R. G.</t>
  </si>
  <si>
    <t>METHYL ACETOACETATE</t>
  </si>
  <si>
    <t xml:space="preserve">NIOBIUM(V) OXIDE, 325 MESH, 99.9% </t>
  </si>
  <si>
    <t>NITRIC ACID, 70%</t>
  </si>
  <si>
    <t>OXALYL CHLORIDE, 98%</t>
  </si>
  <si>
    <t>PALLADIUM(II) ACETATE</t>
  </si>
  <si>
    <t>PARAFORMALDEHYDE</t>
  </si>
  <si>
    <t>PENTAFLUOROPHENOL, &gt;=99%</t>
  </si>
  <si>
    <t>PHENYL DICHLOROPHOSPHATE, &gt;95%</t>
  </si>
  <si>
    <t>PHOSPHORUS PENTOXIDE</t>
  </si>
  <si>
    <t>PIPERIDINE,  99%</t>
  </si>
  <si>
    <t>POLYETHYLENE GLYCOL 400</t>
  </si>
  <si>
    <t>POTASSIUM FERRICYANIDE(III), &gt;99%</t>
  </si>
  <si>
    <t xml:space="preserve">POTASSIUM FERROCYANIDE TRIHYDRATE   </t>
  </si>
  <si>
    <t>POTASSIUM IODIDE, 99%</t>
  </si>
  <si>
    <t>POTASSIUM NITRATE, 99%</t>
  </si>
  <si>
    <t>POTASSIUM PERSULFATE, 99%</t>
  </si>
  <si>
    <t>POTASSIUM SODIUM TARTRATE TETRAHYDRATE</t>
  </si>
  <si>
    <t>RUTHENIUM(III) CHLORIDE HYDRATE</t>
  </si>
  <si>
    <t>SELENIUM, POWDER, -100 MESH, 99.5%</t>
  </si>
  <si>
    <t>SILVER NITRATE,  &gt;=99.0%</t>
  </si>
  <si>
    <t>SODIUM ACETATE, ANHYDROUS</t>
  </si>
  <si>
    <t>SODIUM BICARBONATE, POWDER</t>
  </si>
  <si>
    <t xml:space="preserve">SODIUM BORATE DECAHYDRATE </t>
  </si>
  <si>
    <t>SODIUM CARBONATE</t>
  </si>
  <si>
    <t>SODIUM CARBONATE,   99.0%</t>
  </si>
  <si>
    <t xml:space="preserve">SODIUM CHLORIDE </t>
  </si>
  <si>
    <t xml:space="preserve">SODIUM CHLORIDE, PURISS. </t>
  </si>
  <si>
    <t>SODIUM DISULFITE DRY</t>
  </si>
  <si>
    <t>SODIUM DL-LACTATE SOLUTION SYRUP</t>
  </si>
  <si>
    <t xml:space="preserve">SODIUM HYDROXIDE, PELLETS </t>
  </si>
  <si>
    <t>SODIUM NITRITE</t>
  </si>
  <si>
    <t>SODIUM HYDROXIDE,  &gt;=98%</t>
  </si>
  <si>
    <t>SODIUM SULFATE ANHYDROUS</t>
  </si>
  <si>
    <t>SODIUM THIOCYANATE, 98%</t>
  </si>
  <si>
    <t xml:space="preserve">SUCROSE </t>
  </si>
  <si>
    <t>TITANIUM(IV) OXIDE &gt;=99%</t>
  </si>
  <si>
    <t xml:space="preserve">TRICHLOROMETHANE </t>
  </si>
  <si>
    <t>TRIFLUOROACETIC ACID</t>
  </si>
  <si>
    <t>TRIZMA(R) HYDROCHLORIDE</t>
  </si>
  <si>
    <t>ZINC OXIDE</t>
  </si>
  <si>
    <t>ZINC SULFATE HEPTAHYDRATE</t>
  </si>
  <si>
    <t>ACETYLACETONE&gt;=99%</t>
  </si>
  <si>
    <t>BENZALDEHYDE &gt;=99%</t>
  </si>
  <si>
    <t>BENZOPHENONE  99%</t>
  </si>
  <si>
    <t>MALONIC ACID,  99%</t>
  </si>
  <si>
    <t>VANILLIN,   99%</t>
  </si>
  <si>
    <t>SODIUM BENZOATE &gt;=99.5%</t>
  </si>
  <si>
    <t>CHES  &gt;= 99.0% (TITRATION)</t>
  </si>
  <si>
    <t xml:space="preserve">10377-60-3  </t>
  </si>
  <si>
    <t>8042-47-5</t>
  </si>
  <si>
    <t>9000-69-5</t>
  </si>
  <si>
    <t>TOTALE ANNUO</t>
  </si>
  <si>
    <t>CAS NUMBER</t>
  </si>
  <si>
    <t>PREZZO Più BASSO</t>
  </si>
  <si>
    <t xml:space="preserve">IMPORTO POSTO A BASE D'ASTA </t>
  </si>
  <si>
    <t>UNITA' DI MISURA</t>
  </si>
  <si>
    <t>g</t>
  </si>
  <si>
    <t>l</t>
  </si>
  <si>
    <t>SIGMA u.</t>
  </si>
  <si>
    <t xml:space="preserve"> SIGMA t.</t>
  </si>
  <si>
    <t>VWR u.</t>
  </si>
  <si>
    <t>VWR t.</t>
  </si>
  <si>
    <t>CARLO ERBA u.</t>
  </si>
  <si>
    <t xml:space="preserve"> CARLO ERBA t.</t>
  </si>
  <si>
    <t xml:space="preserve">N. PRODOTTI OFFERTI </t>
  </si>
  <si>
    <t>VALORE POTENZIALE 4 ANNI</t>
  </si>
  <si>
    <t>TOTALE  POTENZIALE ANNUALE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</si>
</sst>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€&quot;\ * #,##0.00_-;\-&quot;€&quot;\ * #,##0.00_-;_-&quot;€&quot;\ * &quot;-&quot;??_-;_-@_-"/>
    <numFmt numFmtId="164" formatCode="_-[$€-2]\ * #,##0.00_-;\-[$€-2]\ * #,##0.00_-;_-[$€-2]\ * &quot;-&quot;??_-"/>
    <numFmt numFmtId="165" formatCode="0.0"/>
    <numFmt numFmtId="166" formatCode="0.00000"/>
    <numFmt numFmtId="167" formatCode="0.000"/>
    <numFmt numFmtId="168" formatCode="0.0000"/>
    <numFmt numFmtId="169" formatCode="0.000000"/>
    <numFmt numFmtId="170" formatCode="_-&quot;€&quot;\ * #,##0.000_-;\-&quot;€&quot;\ * #,##0.000_-;_-&quot;€&quot;\ * &quot;-&quot;??_-;_-@_-"/>
  </numFmts>
  <fonts count="1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rgb="FF2B2B2B"/>
      <name val="Calibri"/>
      <family val="2"/>
      <scheme val="minor"/>
    </font>
    <font>
      <sz val="1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80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12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 applyFill="1" applyBorder="1"/>
    <xf numFmtId="0" fontId="7" fillId="0" borderId="1" xfId="0" applyFont="1" applyFill="1" applyBorder="1" applyAlignment="1">
      <alignment vertical="center" wrapText="1"/>
    </xf>
    <xf numFmtId="0" fontId="0" fillId="0" borderId="0" xfId="0" applyFill="1"/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0" xfId="0" applyNumberFormat="1" applyFont="1" applyFill="1"/>
    <xf numFmtId="49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49" fontId="7" fillId="0" borderId="1" xfId="1398" applyNumberFormat="1" applyFont="1" applyFill="1" applyBorder="1" applyAlignment="1">
      <alignment wrapText="1"/>
    </xf>
    <xf numFmtId="0" fontId="1" fillId="0" borderId="1" xfId="1398" applyFont="1" applyFill="1" applyBorder="1" applyAlignment="1">
      <alignment wrapText="1"/>
    </xf>
    <xf numFmtId="2" fontId="7" fillId="0" borderId="1" xfId="1579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49" fontId="0" fillId="0" borderId="1" xfId="0" applyNumberFormat="1" applyFont="1" applyFill="1" applyBorder="1" applyAlignment="1">
      <alignment wrapText="1"/>
    </xf>
    <xf numFmtId="0" fontId="0" fillId="0" borderId="0" xfId="0" applyFill="1" applyBorder="1"/>
    <xf numFmtId="1" fontId="0" fillId="0" borderId="1" xfId="0" applyNumberFormat="1" applyFill="1" applyBorder="1" applyAlignment="1">
      <alignment horizontal="left" wrapText="1"/>
    </xf>
    <xf numFmtId="165" fontId="0" fillId="0" borderId="1" xfId="0" applyNumberFormat="1" applyFill="1" applyBorder="1" applyAlignment="1">
      <alignment horizontal="left" wrapText="1"/>
    </xf>
    <xf numFmtId="2" fontId="0" fillId="0" borderId="1" xfId="0" applyNumberFormat="1" applyFill="1" applyBorder="1" applyAlignment="1">
      <alignment horizontal="left" wrapText="1"/>
    </xf>
    <xf numFmtId="166" fontId="0" fillId="0" borderId="1" xfId="0" applyNumberFormat="1" applyFill="1" applyBorder="1" applyAlignment="1">
      <alignment horizontal="left" wrapText="1"/>
    </xf>
    <xf numFmtId="167" fontId="0" fillId="0" borderId="1" xfId="0" applyNumberFormat="1" applyFill="1" applyBorder="1" applyAlignment="1">
      <alignment horizontal="left" wrapText="1"/>
    </xf>
    <xf numFmtId="168" fontId="0" fillId="0" borderId="1" xfId="0" applyNumberFormat="1" applyFill="1" applyBorder="1" applyAlignment="1">
      <alignment horizontal="left" wrapText="1"/>
    </xf>
    <xf numFmtId="167" fontId="0" fillId="0" borderId="0" xfId="0" applyNumberFormat="1" applyFill="1" applyAlignment="1">
      <alignment horizontal="left"/>
    </xf>
    <xf numFmtId="169" fontId="0" fillId="0" borderId="1" xfId="0" applyNumberFormat="1" applyFill="1" applyBorder="1" applyAlignment="1">
      <alignment horizontal="left" wrapText="1"/>
    </xf>
    <xf numFmtId="49" fontId="15" fillId="0" borderId="1" xfId="0" applyNumberFormat="1" applyFont="1" applyFill="1" applyBorder="1"/>
    <xf numFmtId="0" fontId="13" fillId="0" borderId="1" xfId="0" applyFont="1" applyFill="1" applyBorder="1"/>
    <xf numFmtId="0" fontId="0" fillId="0" borderId="1" xfId="0" applyFill="1" applyBorder="1"/>
    <xf numFmtId="44" fontId="0" fillId="0" borderId="1" xfId="1579" applyFont="1" applyFill="1" applyBorder="1"/>
    <xf numFmtId="49" fontId="0" fillId="0" borderId="0" xfId="0" applyNumberFormat="1" applyFont="1" applyFill="1" applyBorder="1"/>
    <xf numFmtId="167" fontId="0" fillId="0" borderId="0" xfId="0" applyNumberFormat="1" applyFill="1" applyBorder="1" applyAlignment="1">
      <alignment horizontal="left"/>
    </xf>
    <xf numFmtId="44" fontId="13" fillId="2" borderId="1" xfId="1579" applyFont="1" applyFill="1" applyBorder="1" applyAlignment="1">
      <alignment horizontal="left" vertical="center"/>
    </xf>
    <xf numFmtId="0" fontId="13" fillId="2" borderId="1" xfId="0" applyFont="1" applyFill="1" applyBorder="1"/>
    <xf numFmtId="0" fontId="0" fillId="0" borderId="1" xfId="0" applyFill="1" applyBorder="1" applyAlignment="1">
      <alignment wrapText="1"/>
    </xf>
    <xf numFmtId="0" fontId="0" fillId="2" borderId="1" xfId="0" applyFill="1" applyBorder="1"/>
    <xf numFmtId="170" fontId="0" fillId="0" borderId="1" xfId="1579" applyNumberFormat="1" applyFont="1" applyFill="1" applyBorder="1"/>
    <xf numFmtId="0" fontId="13" fillId="2" borderId="1" xfId="0" applyFont="1" applyFill="1" applyBorder="1" applyAlignment="1">
      <alignment horizontal="left" vertical="center"/>
    </xf>
    <xf numFmtId="0" fontId="0" fillId="0" borderId="1" xfId="1579" applyNumberFormat="1" applyFont="1" applyFill="1" applyBorder="1"/>
    <xf numFmtId="0" fontId="14" fillId="0" borderId="2" xfId="0" applyFont="1" applyFill="1" applyBorder="1" applyAlignment="1">
      <alignment horizontal="center" vertical="center" wrapText="1"/>
    </xf>
    <xf numFmtId="44" fontId="13" fillId="0" borderId="1" xfId="1579" applyFont="1" applyFill="1" applyBorder="1"/>
    <xf numFmtId="0" fontId="15" fillId="0" borderId="0" xfId="0" applyFont="1" applyFill="1" applyBorder="1" applyAlignment="1">
      <alignment horizontal="left" vertical="center" wrapText="1"/>
    </xf>
    <xf numFmtId="44" fontId="13" fillId="0" borderId="0" xfId="1579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167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44" fontId="0" fillId="3" borderId="1" xfId="1579" applyFont="1" applyFill="1" applyBorder="1"/>
    <xf numFmtId="2" fontId="0" fillId="0" borderId="1" xfId="1579" applyNumberFormat="1" applyFont="1" applyFill="1" applyBorder="1"/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2" fontId="17" fillId="0" borderId="3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</cellXfs>
  <cellStyles count="1580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" xfId="76" builtinId="8" hidden="1"/>
    <cellStyle name="Collegamento ipertestuale" xfId="78" builtinId="8" hidden="1"/>
    <cellStyle name="Collegamento ipertestuale" xfId="80" builtinId="8" hidden="1"/>
    <cellStyle name="Collegamento ipertestuale" xfId="82" builtinId="8" hidden="1"/>
    <cellStyle name="Collegamento ipertestuale" xfId="84" builtinId="8" hidden="1"/>
    <cellStyle name="Collegamento ipertestuale" xfId="86" builtinId="8" hidden="1"/>
    <cellStyle name="Collegamento ipertestuale" xfId="88" builtinId="8" hidden="1"/>
    <cellStyle name="Collegamento ipertestuale" xfId="90" builtinId="8" hidden="1"/>
    <cellStyle name="Collegamento ipertestuale" xfId="92" builtinId="8" hidden="1"/>
    <cellStyle name="Collegamento ipertestuale" xfId="94" builtinId="8" hidden="1"/>
    <cellStyle name="Collegamento ipertestuale" xfId="96" builtinId="8" hidden="1"/>
    <cellStyle name="Collegamento ipertestuale" xfId="98" builtinId="8" hidden="1"/>
    <cellStyle name="Collegamento ipertestuale" xfId="100" builtinId="8" hidden="1"/>
    <cellStyle name="Collegamento ipertestuale" xfId="102" builtinId="8" hidden="1"/>
    <cellStyle name="Collegamento ipertestuale" xfId="104" builtinId="8" hidden="1"/>
    <cellStyle name="Collegamento ipertestuale" xfId="106" builtinId="8" hidden="1"/>
    <cellStyle name="Collegamento ipertestuale" xfId="108" builtinId="8" hidden="1"/>
    <cellStyle name="Collegamento ipertestuale" xfId="110" builtinId="8" hidden="1"/>
    <cellStyle name="Collegamento ipertestuale" xfId="112" builtinId="8" hidden="1"/>
    <cellStyle name="Collegamento ipertestuale" xfId="114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ipertestuale" xfId="146" builtinId="8" hidden="1"/>
    <cellStyle name="Collegamento ipertestuale" xfId="148" builtinId="8" hidden="1"/>
    <cellStyle name="Collegamento ipertestuale" xfId="150" builtinId="8" hidden="1"/>
    <cellStyle name="Collegamento ipertestuale" xfId="152" builtinId="8" hidden="1"/>
    <cellStyle name="Collegamento ipertestuale" xfId="154" builtinId="8" hidden="1"/>
    <cellStyle name="Collegamento ipertestuale" xfId="156" builtinId="8" hidden="1"/>
    <cellStyle name="Collegamento ipertestuale" xfId="158" builtinId="8" hidden="1"/>
    <cellStyle name="Collegamento ipertestuale" xfId="160" builtinId="8" hidden="1"/>
    <cellStyle name="Collegamento ipertestuale" xfId="162" builtinId="8" hidden="1"/>
    <cellStyle name="Collegamento ipertestuale" xfId="164" builtinId="8" hidden="1"/>
    <cellStyle name="Collegamento ipertestuale" xfId="166" builtinId="8" hidden="1"/>
    <cellStyle name="Collegamento ipertestuale" xfId="168" builtinId="8" hidden="1"/>
    <cellStyle name="Collegamento ipertestuale" xfId="170" builtinId="8" hidden="1"/>
    <cellStyle name="Collegamento ipertestuale" xfId="172" builtinId="8" hidden="1"/>
    <cellStyle name="Collegamento ipertestuale" xfId="174" builtinId="8" hidden="1"/>
    <cellStyle name="Collegamento ipertestuale" xfId="176" builtinId="8" hidden="1"/>
    <cellStyle name="Collegamento ipertestuale" xfId="178" builtinId="8" hidden="1"/>
    <cellStyle name="Collegamento ipertestuale" xfId="180" builtinId="8" hidden="1"/>
    <cellStyle name="Collegamento ipertestuale" xfId="182" builtinId="8" hidden="1"/>
    <cellStyle name="Collegamento ipertestuale" xfId="184" builtinId="8" hidden="1"/>
    <cellStyle name="Collegamento ipertestuale" xfId="186" builtinId="8" hidden="1"/>
    <cellStyle name="Collegamento ipertestuale" xfId="188" builtinId="8" hidden="1"/>
    <cellStyle name="Collegamento ipertestuale" xfId="190" builtinId="8" hidden="1"/>
    <cellStyle name="Collegamento ipertestuale" xfId="192" builtinId="8" hidden="1"/>
    <cellStyle name="Collegamento ipertestuale" xfId="194" builtinId="8" hidden="1"/>
    <cellStyle name="Collegamento ipertestuale" xfId="196" builtinId="8" hidden="1"/>
    <cellStyle name="Collegamento ipertestuale" xfId="198" builtinId="8" hidden="1"/>
    <cellStyle name="Collegamento ipertestuale" xfId="200" builtinId="8" hidden="1"/>
    <cellStyle name="Collegamento ipertestuale" xfId="202" builtinId="8" hidden="1"/>
    <cellStyle name="Collegamento ipertestuale" xfId="204" builtinId="8" hidden="1"/>
    <cellStyle name="Collegamento ipertestuale" xfId="206" builtinId="8" hidden="1"/>
    <cellStyle name="Collegamento ipertestuale" xfId="208" builtinId="8" hidden="1"/>
    <cellStyle name="Collegamento ipertestuale" xfId="210" builtinId="8" hidden="1"/>
    <cellStyle name="Collegamento ipertestuale" xfId="212" builtinId="8" hidden="1"/>
    <cellStyle name="Collegamento ipertestuale" xfId="214" builtinId="8" hidden="1"/>
    <cellStyle name="Collegamento ipertestuale" xfId="216" builtinId="8" hidden="1"/>
    <cellStyle name="Collegamento ipertestuale" xfId="218" builtinId="8" hidden="1"/>
    <cellStyle name="Collegamento ipertestuale" xfId="220" builtinId="8" hidden="1"/>
    <cellStyle name="Collegamento ipertestuale" xfId="222" builtinId="8" hidden="1"/>
    <cellStyle name="Collegamento ipertestuale" xfId="224" builtinId="8" hidden="1"/>
    <cellStyle name="Collegamento ipertestuale" xfId="226" builtinId="8" hidden="1"/>
    <cellStyle name="Collegamento ipertestuale" xfId="228" builtinId="8" hidden="1"/>
    <cellStyle name="Collegamento ipertestuale" xfId="230" builtinId="8" hidden="1"/>
    <cellStyle name="Collegamento ipertestuale" xfId="232" builtinId="8" hidden="1"/>
    <cellStyle name="Collegamento ipertestuale" xfId="234" builtinId="8" hidden="1"/>
    <cellStyle name="Collegamento ipertestuale" xfId="236" builtinId="8" hidden="1"/>
    <cellStyle name="Collegamento ipertestuale" xfId="238" builtinId="8" hidden="1"/>
    <cellStyle name="Collegamento ipertestuale" xfId="240" builtinId="8" hidden="1"/>
    <cellStyle name="Collegamento ipertestuale" xfId="242" builtinId="8" hidden="1"/>
    <cellStyle name="Collegamento ipertestuale" xfId="244" builtinId="8" hidden="1"/>
    <cellStyle name="Collegamento ipertestuale" xfId="246" builtinId="8" hidden="1"/>
    <cellStyle name="Collegamento ipertestuale" xfId="248" builtinId="8" hidden="1"/>
    <cellStyle name="Collegamento ipertestuale" xfId="250" builtinId="8" hidden="1"/>
    <cellStyle name="Collegamento ipertestuale" xfId="252" builtinId="8" hidden="1"/>
    <cellStyle name="Collegamento ipertestuale" xfId="254" builtinId="8" hidden="1"/>
    <cellStyle name="Collegamento ipertestuale" xfId="256" builtinId="8" hidden="1"/>
    <cellStyle name="Collegamento ipertestuale" xfId="258" builtinId="8" hidden="1"/>
    <cellStyle name="Collegamento ipertestuale" xfId="260" builtinId="8" hidden="1"/>
    <cellStyle name="Collegamento ipertestuale" xfId="262" builtinId="8" hidden="1"/>
    <cellStyle name="Collegamento ipertestuale" xfId="264" builtinId="8" hidden="1"/>
    <cellStyle name="Collegamento ipertestuale" xfId="266" builtinId="8" hidden="1"/>
    <cellStyle name="Collegamento ipertestuale" xfId="268" builtinId="8" hidden="1"/>
    <cellStyle name="Collegamento ipertestuale" xfId="270" builtinId="8" hidden="1"/>
    <cellStyle name="Collegamento ipertestuale" xfId="272" builtinId="8" hidden="1"/>
    <cellStyle name="Collegamento ipertestuale" xfId="274" builtinId="8" hidden="1"/>
    <cellStyle name="Collegamento ipertestuale" xfId="276" builtinId="8" hidden="1"/>
    <cellStyle name="Collegamento ipertestuale" xfId="278" builtinId="8" hidden="1"/>
    <cellStyle name="Collegamento ipertestuale" xfId="280" builtinId="8" hidden="1"/>
    <cellStyle name="Collegamento ipertestuale" xfId="282" builtinId="8" hidden="1"/>
    <cellStyle name="Collegamento ipertestuale" xfId="284" builtinId="8" hidden="1"/>
    <cellStyle name="Collegamento ipertestuale" xfId="286" builtinId="8" hidden="1"/>
    <cellStyle name="Collegamento ipertestuale" xfId="288" builtinId="8" hidden="1"/>
    <cellStyle name="Collegamento ipertestuale" xfId="290" builtinId="8" hidden="1"/>
    <cellStyle name="Collegamento ipertestuale" xfId="292" builtinId="8" hidden="1"/>
    <cellStyle name="Collegamento ipertestuale" xfId="294" builtinId="8" hidden="1"/>
    <cellStyle name="Collegamento ipertestuale" xfId="296" builtinId="8" hidden="1"/>
    <cellStyle name="Collegamento ipertestuale" xfId="298" builtinId="8" hidden="1"/>
    <cellStyle name="Collegamento ipertestuale" xfId="300" builtinId="8" hidden="1"/>
    <cellStyle name="Collegamento ipertestuale" xfId="302" builtinId="8" hidden="1"/>
    <cellStyle name="Collegamento ipertestuale" xfId="304" builtinId="8" hidden="1"/>
    <cellStyle name="Collegamento ipertestuale" xfId="306" builtinId="8" hidden="1"/>
    <cellStyle name="Collegamento ipertestuale" xfId="308" builtinId="8" hidden="1"/>
    <cellStyle name="Collegamento ipertestuale" xfId="310" builtinId="8" hidden="1"/>
    <cellStyle name="Collegamento ipertestuale" xfId="312" builtinId="8" hidden="1"/>
    <cellStyle name="Collegamento ipertestuale" xfId="314" builtinId="8" hidden="1"/>
    <cellStyle name="Collegamento ipertestuale" xfId="316" builtinId="8" hidden="1"/>
    <cellStyle name="Collegamento ipertestuale" xfId="318" builtinId="8" hidden="1"/>
    <cellStyle name="Collegamento ipertestuale" xfId="320" builtinId="8" hidden="1"/>
    <cellStyle name="Collegamento ipertestuale" xfId="322" builtinId="8" hidden="1"/>
    <cellStyle name="Collegamento ipertestuale" xfId="324" builtinId="8" hidden="1"/>
    <cellStyle name="Collegamento ipertestuale" xfId="326" builtinId="8" hidden="1"/>
    <cellStyle name="Collegamento ipertestuale" xfId="328" builtinId="8" hidden="1"/>
    <cellStyle name="Collegamento ipertestuale" xfId="330" builtinId="8" hidden="1"/>
    <cellStyle name="Collegamento ipertestuale" xfId="332" builtinId="8" hidden="1"/>
    <cellStyle name="Collegamento ipertestuale" xfId="334" builtinId="8" hidden="1"/>
    <cellStyle name="Collegamento ipertestuale" xfId="336" builtinId="8" hidden="1"/>
    <cellStyle name="Collegamento ipertestuale" xfId="338" builtinId="8" hidden="1"/>
    <cellStyle name="Collegamento ipertestuale" xfId="340" builtinId="8" hidden="1"/>
    <cellStyle name="Collegamento ipertestuale" xfId="342" builtinId="8" hidden="1"/>
    <cellStyle name="Collegamento ipertestuale" xfId="344" builtinId="8" hidden="1"/>
    <cellStyle name="Collegamento ipertestuale" xfId="346" builtinId="8" hidden="1"/>
    <cellStyle name="Collegamento ipertestuale" xfId="348" builtinId="8" hidden="1"/>
    <cellStyle name="Collegamento ipertestuale" xfId="350" builtinId="8" hidden="1"/>
    <cellStyle name="Collegamento ipertestuale" xfId="352" builtinId="8" hidden="1"/>
    <cellStyle name="Collegamento ipertestuale" xfId="354" builtinId="8" hidden="1"/>
    <cellStyle name="Collegamento ipertestuale" xfId="356" builtinId="8" hidden="1"/>
    <cellStyle name="Collegamento ipertestuale" xfId="358" builtinId="8" hidden="1"/>
    <cellStyle name="Collegamento ipertestuale" xfId="360" builtinId="8" hidden="1"/>
    <cellStyle name="Collegamento ipertestuale" xfId="362" builtinId="8" hidden="1"/>
    <cellStyle name="Collegamento ipertestuale" xfId="364" builtinId="8" hidden="1"/>
    <cellStyle name="Collegamento ipertestuale" xfId="366" builtinId="8" hidden="1"/>
    <cellStyle name="Collegamento ipertestuale" xfId="368" builtinId="8" hidden="1"/>
    <cellStyle name="Collegamento ipertestuale" xfId="370" builtinId="8" hidden="1"/>
    <cellStyle name="Collegamento ipertestuale" xfId="372" builtinId="8" hidden="1"/>
    <cellStyle name="Collegamento ipertestuale" xfId="374" builtinId="8" hidden="1"/>
    <cellStyle name="Collegamento ipertestuale" xfId="376" builtinId="8" hidden="1"/>
    <cellStyle name="Collegamento ipertestuale" xfId="378" builtinId="8" hidden="1"/>
    <cellStyle name="Collegamento ipertestuale" xfId="380" builtinId="8" hidden="1"/>
    <cellStyle name="Collegamento ipertestuale" xfId="382" builtinId="8" hidden="1"/>
    <cellStyle name="Collegamento ipertestuale" xfId="384" builtinId="8" hidden="1"/>
    <cellStyle name="Collegamento ipertestuale" xfId="386" builtinId="8" hidden="1"/>
    <cellStyle name="Collegamento ipertestuale" xfId="388" builtinId="8" hidden="1"/>
    <cellStyle name="Collegamento ipertestuale" xfId="390" builtinId="8" hidden="1"/>
    <cellStyle name="Collegamento ipertestuale" xfId="392" builtinId="8" hidden="1"/>
    <cellStyle name="Collegamento ipertestuale" xfId="394" builtinId="8" hidden="1"/>
    <cellStyle name="Collegamento ipertestuale" xfId="396" builtinId="8" hidden="1"/>
    <cellStyle name="Collegamento ipertestuale" xfId="398" builtinId="8" hidden="1"/>
    <cellStyle name="Collegamento ipertestuale" xfId="400" builtinId="8" hidden="1"/>
    <cellStyle name="Collegamento ipertestuale" xfId="402" builtinId="8" hidden="1"/>
    <cellStyle name="Collegamento ipertestuale" xfId="404" builtinId="8" hidden="1"/>
    <cellStyle name="Collegamento ipertestuale" xfId="406" builtinId="8" hidden="1"/>
    <cellStyle name="Collegamento ipertestuale" xfId="408" builtinId="8" hidden="1"/>
    <cellStyle name="Collegamento ipertestuale" xfId="410" builtinId="8" hidden="1"/>
    <cellStyle name="Collegamento ipertestuale" xfId="412" builtinId="8" hidden="1"/>
    <cellStyle name="Collegamento ipertestuale" xfId="414" builtinId="8" hidden="1"/>
    <cellStyle name="Collegamento ipertestuale" xfId="416" builtinId="8" hidden="1"/>
    <cellStyle name="Collegamento ipertestuale" xfId="418" builtinId="8" hidden="1"/>
    <cellStyle name="Collegamento ipertestuale" xfId="420" builtinId="8" hidden="1"/>
    <cellStyle name="Collegamento ipertestuale" xfId="422" builtinId="8" hidden="1"/>
    <cellStyle name="Collegamento ipertestuale" xfId="424" builtinId="8" hidden="1"/>
    <cellStyle name="Collegamento ipertestuale" xfId="426" builtinId="8" hidden="1"/>
    <cellStyle name="Collegamento ipertestuale" xfId="428" builtinId="8" hidden="1"/>
    <cellStyle name="Collegamento ipertestuale" xfId="430" builtinId="8" hidden="1"/>
    <cellStyle name="Collegamento ipertestuale" xfId="432" builtinId="8" hidden="1"/>
    <cellStyle name="Collegamento ipertestuale" xfId="434" builtinId="8" hidden="1"/>
    <cellStyle name="Collegamento ipertestuale" xfId="436" builtinId="8" hidden="1"/>
    <cellStyle name="Collegamento ipertestuale" xfId="438" builtinId="8" hidden="1"/>
    <cellStyle name="Collegamento ipertestuale" xfId="440" builtinId="8" hidden="1"/>
    <cellStyle name="Collegamento ipertestuale" xfId="442" builtinId="8" hidden="1"/>
    <cellStyle name="Collegamento ipertestuale" xfId="444" builtinId="8" hidden="1"/>
    <cellStyle name="Collegamento ipertestuale" xfId="446" builtinId="8" hidden="1"/>
    <cellStyle name="Collegamento ipertestuale" xfId="448" builtinId="8" hidden="1"/>
    <cellStyle name="Collegamento ipertestuale" xfId="450" builtinId="8" hidden="1"/>
    <cellStyle name="Collegamento ipertestuale" xfId="452" builtinId="8" hidden="1"/>
    <cellStyle name="Collegamento ipertestuale" xfId="454" builtinId="8" hidden="1"/>
    <cellStyle name="Collegamento ipertestuale" xfId="456" builtinId="8" hidden="1"/>
    <cellStyle name="Collegamento ipertestuale" xfId="458" builtinId="8" hidden="1"/>
    <cellStyle name="Collegamento ipertestuale" xfId="460" builtinId="8" hidden="1"/>
    <cellStyle name="Collegamento ipertestuale" xfId="462" builtinId="8" hidden="1"/>
    <cellStyle name="Collegamento ipertestuale" xfId="464" builtinId="8" hidden="1"/>
    <cellStyle name="Collegamento ipertestuale" xfId="466" builtinId="8" hidden="1"/>
    <cellStyle name="Collegamento ipertestuale" xfId="468" builtinId="8" hidden="1"/>
    <cellStyle name="Collegamento ipertestuale" xfId="470" builtinId="8" hidden="1"/>
    <cellStyle name="Collegamento ipertestuale" xfId="472" builtinId="8" hidden="1"/>
    <cellStyle name="Collegamento ipertestuale" xfId="474" builtinId="8" hidden="1"/>
    <cellStyle name="Collegamento ipertestuale" xfId="476" builtinId="8" hidden="1"/>
    <cellStyle name="Collegamento ipertestuale" xfId="478" builtinId="8" hidden="1"/>
    <cellStyle name="Collegamento ipertestuale" xfId="480" builtinId="8" hidden="1"/>
    <cellStyle name="Collegamento ipertestuale" xfId="482" builtinId="8" hidden="1"/>
    <cellStyle name="Collegamento ipertestuale" xfId="484" builtinId="8" hidden="1"/>
    <cellStyle name="Collegamento ipertestuale" xfId="486" builtinId="8" hidden="1"/>
    <cellStyle name="Collegamento ipertestuale" xfId="488" builtinId="8" hidden="1"/>
    <cellStyle name="Collegamento ipertestuale" xfId="490" builtinId="8" hidden="1"/>
    <cellStyle name="Collegamento ipertestuale" xfId="492" builtinId="8" hidden="1"/>
    <cellStyle name="Collegamento ipertestuale" xfId="494" builtinId="8" hidden="1"/>
    <cellStyle name="Collegamento ipertestuale" xfId="496" builtinId="8" hidden="1"/>
    <cellStyle name="Collegamento ipertestuale" xfId="498" builtinId="8" hidden="1"/>
    <cellStyle name="Collegamento ipertestuale" xfId="500" builtinId="8" hidden="1"/>
    <cellStyle name="Collegamento ipertestuale" xfId="502" builtinId="8" hidden="1"/>
    <cellStyle name="Collegamento ipertestuale" xfId="504" builtinId="8" hidden="1"/>
    <cellStyle name="Collegamento ipertestuale" xfId="506" builtinId="8" hidden="1"/>
    <cellStyle name="Collegamento ipertestuale" xfId="508" builtinId="8" hidden="1"/>
    <cellStyle name="Collegamento ipertestuale" xfId="510" builtinId="8" hidden="1"/>
    <cellStyle name="Collegamento ipertestuale" xfId="512" builtinId="8" hidden="1"/>
    <cellStyle name="Collegamento ipertestuale" xfId="514" builtinId="8" hidden="1"/>
    <cellStyle name="Collegamento ipertestuale" xfId="516" builtinId="8" hidden="1"/>
    <cellStyle name="Collegamento ipertestuale" xfId="518" builtinId="8" hidden="1"/>
    <cellStyle name="Collegamento ipertestuale" xfId="520" builtinId="8" hidden="1"/>
    <cellStyle name="Collegamento ipertestuale" xfId="522" builtinId="8" hidden="1"/>
    <cellStyle name="Collegamento ipertestuale" xfId="524" builtinId="8" hidden="1"/>
    <cellStyle name="Collegamento ipertestuale" xfId="526" builtinId="8" hidden="1"/>
    <cellStyle name="Collegamento ipertestuale" xfId="528" builtinId="8" hidden="1"/>
    <cellStyle name="Collegamento ipertestuale" xfId="530" builtinId="8" hidden="1"/>
    <cellStyle name="Collegamento ipertestuale" xfId="532" builtinId="8" hidden="1"/>
    <cellStyle name="Collegamento ipertestuale" xfId="534" builtinId="8" hidden="1"/>
    <cellStyle name="Collegamento ipertestuale" xfId="536" builtinId="8" hidden="1"/>
    <cellStyle name="Collegamento ipertestuale" xfId="538" builtinId="8" hidden="1"/>
    <cellStyle name="Collegamento ipertestuale" xfId="540" builtinId="8" hidden="1"/>
    <cellStyle name="Collegamento ipertestuale" xfId="542" builtinId="8" hidden="1"/>
    <cellStyle name="Collegamento ipertestuale" xfId="544" builtinId="8" hidden="1"/>
    <cellStyle name="Collegamento ipertestuale" xfId="546" builtinId="8" hidden="1"/>
    <cellStyle name="Collegamento ipertestuale" xfId="548" builtinId="8" hidden="1"/>
    <cellStyle name="Collegamento ipertestuale" xfId="550" builtinId="8" hidden="1"/>
    <cellStyle name="Collegamento ipertestuale" xfId="552" builtinId="8" hidden="1"/>
    <cellStyle name="Collegamento ipertestuale" xfId="554" builtinId="8" hidden="1"/>
    <cellStyle name="Collegamento ipertestuale" xfId="556" builtinId="8" hidden="1"/>
    <cellStyle name="Collegamento ipertestuale" xfId="558" builtinId="8" hidden="1"/>
    <cellStyle name="Collegamento ipertestuale" xfId="560" builtinId="8" hidden="1"/>
    <cellStyle name="Collegamento ipertestuale" xfId="562" builtinId="8" hidden="1"/>
    <cellStyle name="Collegamento ipertestuale" xfId="564" builtinId="8" hidden="1"/>
    <cellStyle name="Collegamento ipertestuale" xfId="566" builtinId="8" hidden="1"/>
    <cellStyle name="Collegamento ipertestuale" xfId="568" builtinId="8" hidden="1"/>
    <cellStyle name="Collegamento ipertestuale" xfId="570" builtinId="8" hidden="1"/>
    <cellStyle name="Collegamento ipertestuale" xfId="572" builtinId="8" hidden="1"/>
    <cellStyle name="Collegamento ipertestuale" xfId="574" builtinId="8" hidden="1"/>
    <cellStyle name="Collegamento ipertestuale" xfId="576" builtinId="8" hidden="1"/>
    <cellStyle name="Collegamento ipertestuale" xfId="578" builtinId="8" hidden="1"/>
    <cellStyle name="Collegamento ipertestuale" xfId="580" builtinId="8" hidden="1"/>
    <cellStyle name="Collegamento ipertestuale" xfId="582" builtinId="8" hidden="1"/>
    <cellStyle name="Collegamento ipertestuale" xfId="584" builtinId="8" hidden="1"/>
    <cellStyle name="Collegamento ipertestuale" xfId="586" builtinId="8" hidden="1"/>
    <cellStyle name="Collegamento ipertestuale" xfId="588" builtinId="8" hidden="1"/>
    <cellStyle name="Collegamento ipertestuale" xfId="590" builtinId="8" hidden="1"/>
    <cellStyle name="Collegamento ipertestuale" xfId="592" builtinId="8" hidden="1"/>
    <cellStyle name="Collegamento ipertestuale" xfId="594" builtinId="8" hidden="1"/>
    <cellStyle name="Collegamento ipertestuale" xfId="596" builtinId="8" hidden="1"/>
    <cellStyle name="Collegamento ipertestuale" xfId="598" builtinId="8" hidden="1"/>
    <cellStyle name="Collegamento ipertestuale" xfId="600" builtinId="8" hidden="1"/>
    <cellStyle name="Collegamento ipertestuale" xfId="602" builtinId="8" hidden="1"/>
    <cellStyle name="Collegamento ipertestuale" xfId="604" builtinId="8" hidden="1"/>
    <cellStyle name="Collegamento ipertestuale" xfId="606" builtinId="8" hidden="1"/>
    <cellStyle name="Collegamento ipertestuale" xfId="608" builtinId="8" hidden="1"/>
    <cellStyle name="Collegamento ipertestuale" xfId="610" builtinId="8" hidden="1"/>
    <cellStyle name="Collegamento ipertestuale" xfId="612" builtinId="8" hidden="1"/>
    <cellStyle name="Collegamento ipertestuale" xfId="614" builtinId="8" hidden="1"/>
    <cellStyle name="Collegamento ipertestuale" xfId="616" builtinId="8" hidden="1"/>
    <cellStyle name="Collegamento ipertestuale" xfId="618" builtinId="8" hidden="1"/>
    <cellStyle name="Collegamento ipertestuale" xfId="620" builtinId="8" hidden="1"/>
    <cellStyle name="Collegamento ipertestuale" xfId="622" builtinId="8" hidden="1"/>
    <cellStyle name="Collegamento ipertestuale" xfId="624" builtinId="8" hidden="1"/>
    <cellStyle name="Collegamento ipertestuale" xfId="626" builtinId="8" hidden="1"/>
    <cellStyle name="Collegamento ipertestuale" xfId="628" builtinId="8" hidden="1"/>
    <cellStyle name="Collegamento ipertestuale" xfId="630" builtinId="8" hidden="1"/>
    <cellStyle name="Collegamento ipertestuale" xfId="632" builtinId="8" hidden="1"/>
    <cellStyle name="Collegamento ipertestuale" xfId="634" builtinId="8" hidden="1"/>
    <cellStyle name="Collegamento ipertestuale" xfId="636" builtinId="8" hidden="1"/>
    <cellStyle name="Collegamento ipertestuale" xfId="638" builtinId="8" hidden="1"/>
    <cellStyle name="Collegamento ipertestuale" xfId="640" builtinId="8" hidden="1"/>
    <cellStyle name="Collegamento ipertestuale" xfId="642" builtinId="8" hidden="1"/>
    <cellStyle name="Collegamento ipertestuale" xfId="644" builtinId="8" hidden="1"/>
    <cellStyle name="Collegamento ipertestuale" xfId="646" builtinId="8" hidden="1"/>
    <cellStyle name="Collegamento ipertestuale" xfId="648" builtinId="8" hidden="1"/>
    <cellStyle name="Collegamento ipertestuale" xfId="650" builtinId="8" hidden="1"/>
    <cellStyle name="Collegamento ipertestuale" xfId="652" builtinId="8" hidden="1"/>
    <cellStyle name="Collegamento ipertestuale" xfId="654" builtinId="8" hidden="1"/>
    <cellStyle name="Collegamento ipertestuale" xfId="656" builtinId="8" hidden="1"/>
    <cellStyle name="Collegamento ipertestuale" xfId="658" builtinId="8" hidden="1"/>
    <cellStyle name="Collegamento ipertestuale" xfId="660" builtinId="8" hidden="1"/>
    <cellStyle name="Collegamento ipertestuale" xfId="662" builtinId="8" hidden="1"/>
    <cellStyle name="Collegamento ipertestuale" xfId="664" builtinId="8" hidden="1"/>
    <cellStyle name="Collegamento ipertestuale" xfId="666" builtinId="8" hidden="1"/>
    <cellStyle name="Collegamento ipertestuale" xfId="668" builtinId="8" hidden="1"/>
    <cellStyle name="Collegamento ipertestuale" xfId="670" builtinId="8" hidden="1"/>
    <cellStyle name="Collegamento ipertestuale" xfId="672" builtinId="8" hidden="1"/>
    <cellStyle name="Collegamento ipertestuale" xfId="674" builtinId="8" hidden="1"/>
    <cellStyle name="Collegamento ipertestuale" xfId="676" builtinId="8" hidden="1"/>
    <cellStyle name="Collegamento ipertestuale" xfId="678" builtinId="8" hidden="1"/>
    <cellStyle name="Collegamento ipertestuale" xfId="680" builtinId="8" hidden="1"/>
    <cellStyle name="Collegamento ipertestuale" xfId="682" builtinId="8" hidden="1"/>
    <cellStyle name="Collegamento ipertestuale" xfId="684" builtinId="8" hidden="1"/>
    <cellStyle name="Collegamento ipertestuale" xfId="686" builtinId="8" hidden="1"/>
    <cellStyle name="Collegamento ipertestuale" xfId="688" builtinId="8" hidden="1"/>
    <cellStyle name="Collegamento ipertestuale" xfId="690" builtinId="8" hidden="1"/>
    <cellStyle name="Collegamento ipertestuale" xfId="692" builtinId="8" hidden="1"/>
    <cellStyle name="Collegamento ipertestuale" xfId="694" builtinId="8" hidden="1"/>
    <cellStyle name="Collegamento ipertestuale" xfId="696" builtinId="8" hidden="1"/>
    <cellStyle name="Collegamento ipertestuale" xfId="698" builtinId="8" hidden="1"/>
    <cellStyle name="Collegamento ipertestuale" xfId="700" builtinId="8" hidden="1"/>
    <cellStyle name="Collegamento ipertestuale" xfId="702" builtinId="8" hidden="1"/>
    <cellStyle name="Collegamento ipertestuale" xfId="704" builtinId="8" hidden="1"/>
    <cellStyle name="Collegamento ipertestuale" xfId="706" builtinId="8" hidden="1"/>
    <cellStyle name="Collegamento ipertestuale" xfId="708" builtinId="8" hidden="1"/>
    <cellStyle name="Collegamento ipertestuale" xfId="710" builtinId="8" hidden="1"/>
    <cellStyle name="Collegamento ipertestuale" xfId="712" builtinId="8" hidden="1"/>
    <cellStyle name="Collegamento ipertestuale" xfId="714" builtinId="8" hidden="1"/>
    <cellStyle name="Collegamento ipertestuale" xfId="716" builtinId="8" hidden="1"/>
    <cellStyle name="Collegamento ipertestuale" xfId="718" builtinId="8" hidden="1"/>
    <cellStyle name="Collegamento ipertestuale" xfId="720" builtinId="8" hidden="1"/>
    <cellStyle name="Collegamento ipertestuale" xfId="722" builtinId="8" hidden="1"/>
    <cellStyle name="Collegamento ipertestuale" xfId="724" builtinId="8" hidden="1"/>
    <cellStyle name="Collegamento ipertestuale" xfId="726" builtinId="8" hidden="1"/>
    <cellStyle name="Collegamento ipertestuale" xfId="728" builtinId="8" hidden="1"/>
    <cellStyle name="Collegamento ipertestuale" xfId="730" builtinId="8" hidden="1"/>
    <cellStyle name="Collegamento ipertestuale" xfId="732" builtinId="8" hidden="1"/>
    <cellStyle name="Collegamento ipertestuale" xfId="734" builtinId="8" hidden="1"/>
    <cellStyle name="Collegamento ipertestuale" xfId="736" builtinId="8" hidden="1"/>
    <cellStyle name="Collegamento ipertestuale" xfId="738" builtinId="8" hidden="1"/>
    <cellStyle name="Collegamento ipertestuale" xfId="740" builtinId="8" hidden="1"/>
    <cellStyle name="Collegamento ipertestuale" xfId="742" builtinId="8" hidden="1"/>
    <cellStyle name="Collegamento ipertestuale" xfId="744" builtinId="8" hidden="1"/>
    <cellStyle name="Collegamento ipertestuale" xfId="746" builtinId="8" hidden="1"/>
    <cellStyle name="Collegamento ipertestuale" xfId="748" builtinId="8" hidden="1"/>
    <cellStyle name="Collegamento ipertestuale" xfId="750" builtinId="8" hidden="1"/>
    <cellStyle name="Collegamento ipertestuale" xfId="752" builtinId="8" hidden="1"/>
    <cellStyle name="Collegamento ipertestuale" xfId="754" builtinId="8" hidden="1"/>
    <cellStyle name="Collegamento ipertestuale" xfId="756" builtinId="8" hidden="1"/>
    <cellStyle name="Collegamento ipertestuale" xfId="758" builtinId="8" hidden="1"/>
    <cellStyle name="Collegamento ipertestuale" xfId="760" builtinId="8" hidden="1"/>
    <cellStyle name="Collegamento ipertestuale" xfId="762" builtinId="8" hidden="1"/>
    <cellStyle name="Collegamento ipertestuale" xfId="764" builtinId="8" hidden="1"/>
    <cellStyle name="Collegamento ipertestuale" xfId="766" builtinId="8" hidden="1"/>
    <cellStyle name="Collegamento ipertestuale" xfId="768" builtinId="8" hidden="1"/>
    <cellStyle name="Collegamento ipertestuale" xfId="770" builtinId="8" hidden="1"/>
    <cellStyle name="Collegamento ipertestuale" xfId="772" builtinId="8" hidden="1"/>
    <cellStyle name="Collegamento ipertestuale" xfId="774" builtinId="8" hidden="1"/>
    <cellStyle name="Collegamento ipertestuale" xfId="776" builtinId="8" hidden="1"/>
    <cellStyle name="Collegamento ipertestuale" xfId="778" builtinId="8" hidden="1"/>
    <cellStyle name="Collegamento ipertestuale" xfId="780" builtinId="8" hidden="1"/>
    <cellStyle name="Collegamento ipertestuale" xfId="782" builtinId="8" hidden="1"/>
    <cellStyle name="Collegamento ipertestuale" xfId="784" builtinId="8" hidden="1"/>
    <cellStyle name="Collegamento ipertestuale" xfId="786" builtinId="8" hidden="1"/>
    <cellStyle name="Collegamento ipertestuale" xfId="788" builtinId="8" hidden="1"/>
    <cellStyle name="Collegamento ipertestuale" xfId="790" builtinId="8" hidden="1"/>
    <cellStyle name="Collegamento ipertestuale" xfId="792" builtinId="8" hidden="1"/>
    <cellStyle name="Collegamento ipertestuale" xfId="794" builtinId="8" hidden="1"/>
    <cellStyle name="Collegamento ipertestuale" xfId="796" builtinId="8" hidden="1"/>
    <cellStyle name="Collegamento ipertestuale" xfId="798" builtinId="8" hidden="1"/>
    <cellStyle name="Collegamento ipertestuale" xfId="800" builtinId="8" hidden="1"/>
    <cellStyle name="Collegamento ipertestuale" xfId="802" builtinId="8" hidden="1"/>
    <cellStyle name="Collegamento ipertestuale" xfId="804" builtinId="8" hidden="1"/>
    <cellStyle name="Collegamento ipertestuale" xfId="806" builtinId="8" hidden="1"/>
    <cellStyle name="Collegamento ipertestuale" xfId="808" builtinId="8" hidden="1"/>
    <cellStyle name="Collegamento ipertestuale" xfId="810" builtinId="8" hidden="1"/>
    <cellStyle name="Collegamento ipertestuale" xfId="812" builtinId="8" hidden="1"/>
    <cellStyle name="Collegamento ipertestuale" xfId="814" builtinId="8" hidden="1"/>
    <cellStyle name="Collegamento ipertestuale" xfId="816" builtinId="8" hidden="1"/>
    <cellStyle name="Collegamento ipertestuale" xfId="818" builtinId="8" hidden="1"/>
    <cellStyle name="Collegamento ipertestuale" xfId="820" builtinId="8" hidden="1"/>
    <cellStyle name="Collegamento ipertestuale" xfId="822" builtinId="8" hidden="1"/>
    <cellStyle name="Collegamento ipertestuale" xfId="824" builtinId="8" hidden="1"/>
    <cellStyle name="Collegamento ipertestuale" xfId="826" builtinId="8" hidden="1"/>
    <cellStyle name="Collegamento ipertestuale" xfId="828" builtinId="8" hidden="1"/>
    <cellStyle name="Collegamento ipertestuale" xfId="830" builtinId="8" hidden="1"/>
    <cellStyle name="Collegamento ipertestuale" xfId="832" builtinId="8" hidden="1"/>
    <cellStyle name="Collegamento ipertestuale" xfId="834" builtinId="8" hidden="1"/>
    <cellStyle name="Collegamento ipertestuale" xfId="836" builtinId="8" hidden="1"/>
    <cellStyle name="Collegamento ipertestuale" xfId="838" builtinId="8" hidden="1"/>
    <cellStyle name="Collegamento ipertestuale" xfId="840" builtinId="8" hidden="1"/>
    <cellStyle name="Collegamento ipertestuale" xfId="842" builtinId="8" hidden="1"/>
    <cellStyle name="Collegamento ipertestuale" xfId="844" builtinId="8" hidden="1"/>
    <cellStyle name="Collegamento ipertestuale" xfId="846" builtinId="8" hidden="1"/>
    <cellStyle name="Collegamento ipertestuale" xfId="848" builtinId="8" hidden="1"/>
    <cellStyle name="Collegamento ipertestuale" xfId="850" builtinId="8" hidden="1"/>
    <cellStyle name="Collegamento ipertestuale" xfId="852" builtinId="8" hidden="1"/>
    <cellStyle name="Collegamento ipertestuale" xfId="854" builtinId="8" hidden="1"/>
    <cellStyle name="Collegamento ipertestuale" xfId="856" builtinId="8" hidden="1"/>
    <cellStyle name="Collegamento ipertestuale" xfId="858" builtinId="8" hidden="1"/>
    <cellStyle name="Collegamento ipertestuale" xfId="860" builtinId="8" hidden="1"/>
    <cellStyle name="Collegamento ipertestuale" xfId="862" builtinId="8" hidden="1"/>
    <cellStyle name="Collegamento ipertestuale" xfId="864" builtinId="8" hidden="1"/>
    <cellStyle name="Collegamento ipertestuale" xfId="866" builtinId="8" hidden="1"/>
    <cellStyle name="Collegamento ipertestuale" xfId="868" builtinId="8" hidden="1"/>
    <cellStyle name="Collegamento ipertestuale" xfId="870" builtinId="8" hidden="1"/>
    <cellStyle name="Collegamento ipertestuale" xfId="872" builtinId="8" hidden="1"/>
    <cellStyle name="Collegamento ipertestuale" xfId="874" builtinId="8" hidden="1"/>
    <cellStyle name="Collegamento ipertestuale" xfId="876" builtinId="8" hidden="1"/>
    <cellStyle name="Collegamento ipertestuale" xfId="878" builtinId="8" hidden="1"/>
    <cellStyle name="Collegamento ipertestuale" xfId="880" builtinId="8" hidden="1"/>
    <cellStyle name="Collegamento ipertestuale" xfId="882" builtinId="8" hidden="1"/>
    <cellStyle name="Collegamento ipertestuale" xfId="884" builtinId="8" hidden="1"/>
    <cellStyle name="Collegamento ipertestuale" xfId="886" builtinId="8" hidden="1"/>
    <cellStyle name="Collegamento ipertestuale" xfId="888" builtinId="8" hidden="1"/>
    <cellStyle name="Collegamento ipertestuale" xfId="890" builtinId="8" hidden="1"/>
    <cellStyle name="Collegamento ipertestuale" xfId="892" builtinId="8" hidden="1"/>
    <cellStyle name="Collegamento ipertestuale" xfId="894" builtinId="8" hidden="1"/>
    <cellStyle name="Collegamento ipertestuale" xfId="896" builtinId="8" hidden="1"/>
    <cellStyle name="Collegamento ipertestuale" xfId="898" builtinId="8" hidden="1"/>
    <cellStyle name="Collegamento ipertestuale" xfId="900" builtinId="8" hidden="1"/>
    <cellStyle name="Collegamento ipertestuale" xfId="902" builtinId="8" hidden="1"/>
    <cellStyle name="Collegamento ipertestuale" xfId="904" builtinId="8" hidden="1"/>
    <cellStyle name="Collegamento ipertestuale" xfId="906" builtinId="8" hidden="1"/>
    <cellStyle name="Collegamento ipertestuale" xfId="908" builtinId="8" hidden="1"/>
    <cellStyle name="Collegamento ipertestuale" xfId="910" builtinId="8" hidden="1"/>
    <cellStyle name="Collegamento ipertestuale" xfId="912" builtinId="8" hidden="1"/>
    <cellStyle name="Collegamento ipertestuale" xfId="914" builtinId="8" hidden="1"/>
    <cellStyle name="Collegamento ipertestuale" xfId="916" builtinId="8" hidden="1"/>
    <cellStyle name="Collegamento ipertestuale" xfId="918" builtinId="8" hidden="1"/>
    <cellStyle name="Collegamento ipertestuale" xfId="920" builtinId="8" hidden="1"/>
    <cellStyle name="Collegamento ipertestuale" xfId="922" builtinId="8" hidden="1"/>
    <cellStyle name="Collegamento ipertestuale" xfId="924" builtinId="8" hidden="1"/>
    <cellStyle name="Collegamento ipertestuale" xfId="926" builtinId="8" hidden="1"/>
    <cellStyle name="Collegamento ipertestuale" xfId="928" builtinId="8" hidden="1"/>
    <cellStyle name="Collegamento ipertestuale" xfId="930" builtinId="8" hidden="1"/>
    <cellStyle name="Collegamento ipertestuale" xfId="932" builtinId="8" hidden="1"/>
    <cellStyle name="Collegamento ipertestuale" xfId="934" builtinId="8" hidden="1"/>
    <cellStyle name="Collegamento ipertestuale" xfId="936" builtinId="8" hidden="1"/>
    <cellStyle name="Collegamento ipertestuale" xfId="938" builtinId="8" hidden="1"/>
    <cellStyle name="Collegamento ipertestuale" xfId="940" builtinId="8" hidden="1"/>
    <cellStyle name="Collegamento ipertestuale" xfId="942" builtinId="8" hidden="1"/>
    <cellStyle name="Collegamento ipertestuale" xfId="944" builtinId="8" hidden="1"/>
    <cellStyle name="Collegamento ipertestuale" xfId="946" builtinId="8" hidden="1"/>
    <cellStyle name="Collegamento ipertestuale" xfId="948" builtinId="8" hidden="1"/>
    <cellStyle name="Collegamento ipertestuale" xfId="950" builtinId="8" hidden="1"/>
    <cellStyle name="Collegamento ipertestuale" xfId="952" builtinId="8" hidden="1"/>
    <cellStyle name="Collegamento ipertestuale" xfId="954" builtinId="8" hidden="1"/>
    <cellStyle name="Collegamento ipertestuale" xfId="956" builtinId="8" hidden="1"/>
    <cellStyle name="Collegamento ipertestuale" xfId="958" builtinId="8" hidden="1"/>
    <cellStyle name="Collegamento ipertestuale" xfId="960" builtinId="8" hidden="1"/>
    <cellStyle name="Collegamento ipertestuale" xfId="962" builtinId="8" hidden="1"/>
    <cellStyle name="Collegamento ipertestuale" xfId="964" builtinId="8" hidden="1"/>
    <cellStyle name="Collegamento ipertestuale" xfId="966" builtinId="8" hidden="1"/>
    <cellStyle name="Collegamento ipertestuale" xfId="968" builtinId="8" hidden="1"/>
    <cellStyle name="Collegamento ipertestuale" xfId="970" builtinId="8" hidden="1"/>
    <cellStyle name="Collegamento ipertestuale" xfId="972" builtinId="8" hidden="1"/>
    <cellStyle name="Collegamento ipertestuale" xfId="974" builtinId="8" hidden="1"/>
    <cellStyle name="Collegamento ipertestuale" xfId="976" builtinId="8" hidden="1"/>
    <cellStyle name="Collegamento ipertestuale" xfId="978" builtinId="8" hidden="1"/>
    <cellStyle name="Collegamento ipertestuale" xfId="980" builtinId="8" hidden="1"/>
    <cellStyle name="Collegamento ipertestuale" xfId="982" builtinId="8" hidden="1"/>
    <cellStyle name="Collegamento ipertestuale" xfId="984" builtinId="8" hidden="1"/>
    <cellStyle name="Collegamento ipertestuale" xfId="986" builtinId="8" hidden="1"/>
    <cellStyle name="Collegamento ipertestuale" xfId="988" builtinId="8" hidden="1"/>
    <cellStyle name="Collegamento ipertestuale" xfId="990" builtinId="8" hidden="1"/>
    <cellStyle name="Collegamento ipertestuale" xfId="992" builtinId="8" hidden="1"/>
    <cellStyle name="Collegamento ipertestuale" xfId="994" builtinId="8" hidden="1"/>
    <cellStyle name="Collegamento ipertestuale" xfId="996" builtinId="8" hidden="1"/>
    <cellStyle name="Collegamento ipertestuale" xfId="998" builtinId="8" hidden="1"/>
    <cellStyle name="Collegamento ipertestuale" xfId="1000" builtinId="8" hidden="1"/>
    <cellStyle name="Collegamento ipertestuale" xfId="1002" builtinId="8" hidden="1"/>
    <cellStyle name="Collegamento ipertestuale" xfId="1004" builtinId="8" hidden="1"/>
    <cellStyle name="Collegamento ipertestuale" xfId="1006" builtinId="8" hidden="1"/>
    <cellStyle name="Collegamento ipertestuale" xfId="1008" builtinId="8" hidden="1"/>
    <cellStyle name="Collegamento ipertestuale" xfId="1010" builtinId="8" hidden="1"/>
    <cellStyle name="Collegamento ipertestuale" xfId="1012" builtinId="8" hidden="1"/>
    <cellStyle name="Collegamento ipertestuale" xfId="1014" builtinId="8" hidden="1"/>
    <cellStyle name="Collegamento ipertestuale" xfId="1016" builtinId="8" hidden="1"/>
    <cellStyle name="Collegamento ipertestuale" xfId="1018" builtinId="8" hidden="1"/>
    <cellStyle name="Collegamento ipertestuale" xfId="1020" builtinId="8" hidden="1"/>
    <cellStyle name="Collegamento ipertestuale" xfId="1022" builtinId="8" hidden="1"/>
    <cellStyle name="Collegamento ipertestuale" xfId="1024" builtinId="8" hidden="1"/>
    <cellStyle name="Collegamento ipertestuale" xfId="1026" builtinId="8" hidden="1"/>
    <cellStyle name="Collegamento ipertestuale" xfId="1028" builtinId="8" hidden="1"/>
    <cellStyle name="Collegamento ipertestuale" xfId="1030" builtinId="8" hidden="1"/>
    <cellStyle name="Collegamento ipertestuale" xfId="1032" builtinId="8" hidden="1"/>
    <cellStyle name="Collegamento ipertestuale" xfId="1034" builtinId="8" hidden="1"/>
    <cellStyle name="Collegamento ipertestuale" xfId="1036" builtinId="8" hidden="1"/>
    <cellStyle name="Collegamento ipertestuale" xfId="1038" builtinId="8" hidden="1"/>
    <cellStyle name="Collegamento ipertestuale" xfId="1040" builtinId="8" hidden="1"/>
    <cellStyle name="Collegamento ipertestuale" xfId="1042" builtinId="8" hidden="1"/>
    <cellStyle name="Collegamento ipertestuale" xfId="1044" builtinId="8" hidden="1"/>
    <cellStyle name="Collegamento ipertestuale" xfId="1046" builtinId="8" hidden="1"/>
    <cellStyle name="Collegamento ipertestuale" xfId="1048" builtinId="8" hidden="1"/>
    <cellStyle name="Collegamento ipertestuale" xfId="1050" builtinId="8" hidden="1"/>
    <cellStyle name="Collegamento ipertestuale" xfId="1052" builtinId="8" hidden="1"/>
    <cellStyle name="Collegamento ipertestuale" xfId="1054" builtinId="8" hidden="1"/>
    <cellStyle name="Collegamento ipertestuale" xfId="1056" builtinId="8" hidden="1"/>
    <cellStyle name="Collegamento ipertestuale" xfId="1058" builtinId="8" hidden="1"/>
    <cellStyle name="Collegamento ipertestuale" xfId="1060" builtinId="8" hidden="1"/>
    <cellStyle name="Collegamento ipertestuale" xfId="1062" builtinId="8" hidden="1"/>
    <cellStyle name="Collegamento ipertestuale" xfId="1064" builtinId="8" hidden="1"/>
    <cellStyle name="Collegamento ipertestuale" xfId="1066" builtinId="8" hidden="1"/>
    <cellStyle name="Collegamento ipertestuale" xfId="1068" builtinId="8" hidden="1"/>
    <cellStyle name="Collegamento ipertestuale" xfId="1070" builtinId="8" hidden="1"/>
    <cellStyle name="Collegamento ipertestuale" xfId="1072" builtinId="8" hidden="1"/>
    <cellStyle name="Collegamento ipertestuale" xfId="1074" builtinId="8" hidden="1"/>
    <cellStyle name="Collegamento ipertestuale" xfId="1076" builtinId="8" hidden="1"/>
    <cellStyle name="Collegamento ipertestuale" xfId="1078" builtinId="8" hidden="1"/>
    <cellStyle name="Collegamento ipertestuale" xfId="1080" builtinId="8" hidden="1"/>
    <cellStyle name="Collegamento ipertestuale" xfId="1082" builtinId="8" hidden="1"/>
    <cellStyle name="Collegamento ipertestuale" xfId="1084" builtinId="8" hidden="1"/>
    <cellStyle name="Collegamento ipertestuale" xfId="1086" builtinId="8" hidden="1"/>
    <cellStyle name="Collegamento ipertestuale" xfId="1088" builtinId="8" hidden="1"/>
    <cellStyle name="Collegamento ipertestuale" xfId="1090" builtinId="8" hidden="1"/>
    <cellStyle name="Collegamento ipertestuale" xfId="1092" builtinId="8" hidden="1"/>
    <cellStyle name="Collegamento ipertestuale" xfId="1094" builtinId="8" hidden="1"/>
    <cellStyle name="Collegamento ipertestuale" xfId="1096" builtinId="8" hidden="1"/>
    <cellStyle name="Collegamento ipertestuale" xfId="1098" builtinId="8" hidden="1"/>
    <cellStyle name="Collegamento ipertestuale" xfId="1100" builtinId="8" hidden="1"/>
    <cellStyle name="Collegamento ipertestuale" xfId="1102" builtinId="8" hidden="1"/>
    <cellStyle name="Collegamento ipertestuale" xfId="1104" builtinId="8" hidden="1"/>
    <cellStyle name="Collegamento ipertestuale" xfId="1106" builtinId="8" hidden="1"/>
    <cellStyle name="Collegamento ipertestuale" xfId="1108" builtinId="8" hidden="1"/>
    <cellStyle name="Collegamento ipertestuale" xfId="1110" builtinId="8" hidden="1"/>
    <cellStyle name="Collegamento ipertestuale" xfId="1112" builtinId="8" hidden="1"/>
    <cellStyle name="Collegamento ipertestuale" xfId="1114" builtinId="8" hidden="1"/>
    <cellStyle name="Collegamento ipertestuale" xfId="1116" builtinId="8" hidden="1"/>
    <cellStyle name="Collegamento ipertestuale" xfId="1118" builtinId="8" hidden="1"/>
    <cellStyle name="Collegamento ipertestuale" xfId="1120" builtinId="8" hidden="1"/>
    <cellStyle name="Collegamento ipertestuale" xfId="1122" builtinId="8" hidden="1"/>
    <cellStyle name="Collegamento ipertestuale" xfId="1124" builtinId="8" hidden="1"/>
    <cellStyle name="Collegamento ipertestuale" xfId="1126" builtinId="8" hidden="1"/>
    <cellStyle name="Collegamento ipertestuale" xfId="1128" builtinId="8" hidden="1"/>
    <cellStyle name="Collegamento ipertestuale" xfId="1130" builtinId="8" hidden="1"/>
    <cellStyle name="Collegamento ipertestuale" xfId="1132" builtinId="8" hidden="1"/>
    <cellStyle name="Collegamento ipertestuale" xfId="1134" builtinId="8" hidden="1"/>
    <cellStyle name="Collegamento ipertestuale" xfId="1136" builtinId="8" hidden="1"/>
    <cellStyle name="Collegamento ipertestuale" xfId="1138" builtinId="8" hidden="1"/>
    <cellStyle name="Collegamento ipertestuale" xfId="1140" builtinId="8" hidden="1"/>
    <cellStyle name="Collegamento ipertestuale" xfId="1142" builtinId="8" hidden="1"/>
    <cellStyle name="Collegamento ipertestuale" xfId="1144" builtinId="8" hidden="1"/>
    <cellStyle name="Collegamento ipertestuale" xfId="1146" builtinId="8" hidden="1"/>
    <cellStyle name="Collegamento ipertestuale" xfId="1148" builtinId="8" hidden="1"/>
    <cellStyle name="Collegamento ipertestuale" xfId="1150" builtinId="8" hidden="1"/>
    <cellStyle name="Collegamento ipertestuale" xfId="1152" builtinId="8" hidden="1"/>
    <cellStyle name="Collegamento ipertestuale" xfId="1154" builtinId="8" hidden="1"/>
    <cellStyle name="Collegamento ipertestuale" xfId="1156" builtinId="8" hidden="1"/>
    <cellStyle name="Collegamento ipertestuale" xfId="1158" builtinId="8" hidden="1"/>
    <cellStyle name="Collegamento ipertestuale" xfId="1160" builtinId="8" hidden="1"/>
    <cellStyle name="Collegamento ipertestuale" xfId="1162" builtinId="8" hidden="1"/>
    <cellStyle name="Collegamento ipertestuale" xfId="1164" builtinId="8" hidden="1"/>
    <cellStyle name="Collegamento ipertestuale" xfId="1166" builtinId="8" hidden="1"/>
    <cellStyle name="Collegamento ipertestuale" xfId="1168" builtinId="8" hidden="1"/>
    <cellStyle name="Collegamento ipertestuale" xfId="1170" builtinId="8" hidden="1"/>
    <cellStyle name="Collegamento ipertestuale" xfId="1172" builtinId="8" hidden="1"/>
    <cellStyle name="Collegamento ipertestuale" xfId="1174" builtinId="8" hidden="1"/>
    <cellStyle name="Collegamento ipertestuale" xfId="1176" builtinId="8" hidden="1"/>
    <cellStyle name="Collegamento ipertestuale" xfId="1178" builtinId="8" hidden="1"/>
    <cellStyle name="Collegamento ipertestuale" xfId="1180" builtinId="8" hidden="1"/>
    <cellStyle name="Collegamento ipertestuale" xfId="1182" builtinId="8" hidden="1"/>
    <cellStyle name="Collegamento ipertestuale" xfId="1184" builtinId="8" hidden="1"/>
    <cellStyle name="Collegamento ipertestuale" xfId="1186" builtinId="8" hidden="1"/>
    <cellStyle name="Collegamento ipertestuale" xfId="1188" builtinId="8" hidden="1"/>
    <cellStyle name="Collegamento ipertestuale" xfId="1190" builtinId="8" hidden="1"/>
    <cellStyle name="Collegamento ipertestuale" xfId="1192" builtinId="8" hidden="1"/>
    <cellStyle name="Collegamento ipertestuale" xfId="1194" builtinId="8" hidden="1"/>
    <cellStyle name="Collegamento ipertestuale" xfId="1196" builtinId="8" hidden="1"/>
    <cellStyle name="Collegamento ipertestuale" xfId="1198" builtinId="8" hidden="1"/>
    <cellStyle name="Collegamento ipertestuale" xfId="1200" builtinId="8" hidden="1"/>
    <cellStyle name="Collegamento ipertestuale" xfId="1202" builtinId="8" hidden="1"/>
    <cellStyle name="Collegamento ipertestuale" xfId="1204" builtinId="8" hidden="1"/>
    <cellStyle name="Collegamento ipertestuale" xfId="1206" builtinId="8" hidden="1"/>
    <cellStyle name="Collegamento ipertestuale" xfId="1208" builtinId="8" hidden="1"/>
    <cellStyle name="Collegamento ipertestuale" xfId="1210" builtinId="8" hidden="1"/>
    <cellStyle name="Collegamento ipertestuale" xfId="1212" builtinId="8" hidden="1"/>
    <cellStyle name="Collegamento ipertestuale" xfId="1214" builtinId="8" hidden="1"/>
    <cellStyle name="Collegamento ipertestuale" xfId="1216" builtinId="8" hidden="1"/>
    <cellStyle name="Collegamento ipertestuale" xfId="1218" builtinId="8" hidden="1"/>
    <cellStyle name="Collegamento ipertestuale" xfId="1220" builtinId="8" hidden="1"/>
    <cellStyle name="Collegamento ipertestuale" xfId="1222" builtinId="8" hidden="1"/>
    <cellStyle name="Collegamento ipertestuale" xfId="1224" builtinId="8" hidden="1"/>
    <cellStyle name="Collegamento ipertestuale" xfId="1226" builtinId="8" hidden="1"/>
    <cellStyle name="Collegamento ipertestuale" xfId="1228" builtinId="8" hidden="1"/>
    <cellStyle name="Collegamento ipertestuale" xfId="1230" builtinId="8" hidden="1"/>
    <cellStyle name="Collegamento ipertestuale" xfId="1232" builtinId="8" hidden="1"/>
    <cellStyle name="Collegamento ipertestuale" xfId="1234" builtinId="8" hidden="1"/>
    <cellStyle name="Collegamento ipertestuale" xfId="1236" builtinId="8" hidden="1"/>
    <cellStyle name="Collegamento ipertestuale" xfId="1238" builtinId="8" hidden="1"/>
    <cellStyle name="Collegamento ipertestuale" xfId="1240" builtinId="8" hidden="1"/>
    <cellStyle name="Collegamento ipertestuale" xfId="1242" builtinId="8" hidden="1"/>
    <cellStyle name="Collegamento ipertestuale" xfId="1244" builtinId="8" hidden="1"/>
    <cellStyle name="Collegamento ipertestuale" xfId="1246" builtinId="8" hidden="1"/>
    <cellStyle name="Collegamento ipertestuale" xfId="1248" builtinId="8" hidden="1"/>
    <cellStyle name="Collegamento ipertestuale" xfId="1250" builtinId="8" hidden="1"/>
    <cellStyle name="Collegamento ipertestuale" xfId="1252" builtinId="8" hidden="1"/>
    <cellStyle name="Collegamento ipertestuale" xfId="1254" builtinId="8" hidden="1"/>
    <cellStyle name="Collegamento ipertestuale" xfId="1256" builtinId="8" hidden="1"/>
    <cellStyle name="Collegamento ipertestuale" xfId="1258" builtinId="8" hidden="1"/>
    <cellStyle name="Collegamento ipertestuale" xfId="1260" builtinId="8" hidden="1"/>
    <cellStyle name="Collegamento ipertestuale" xfId="1262" builtinId="8" hidden="1"/>
    <cellStyle name="Collegamento ipertestuale" xfId="1264" builtinId="8" hidden="1"/>
    <cellStyle name="Collegamento ipertestuale" xfId="1266" builtinId="8" hidden="1"/>
    <cellStyle name="Collegamento ipertestuale" xfId="1268" builtinId="8" hidden="1"/>
    <cellStyle name="Collegamento ipertestuale" xfId="1270" builtinId="8" hidden="1"/>
    <cellStyle name="Collegamento ipertestuale" xfId="1272" builtinId="8" hidden="1"/>
    <cellStyle name="Collegamento ipertestuale" xfId="1274" builtinId="8" hidden="1"/>
    <cellStyle name="Collegamento ipertestuale" xfId="1276" builtinId="8" hidden="1"/>
    <cellStyle name="Collegamento ipertestuale" xfId="1278" builtinId="8" hidden="1"/>
    <cellStyle name="Collegamento ipertestuale" xfId="1280" builtinId="8" hidden="1"/>
    <cellStyle name="Collegamento ipertestuale" xfId="1282" builtinId="8" hidden="1"/>
    <cellStyle name="Collegamento ipertestuale" xfId="1284" builtinId="8" hidden="1"/>
    <cellStyle name="Collegamento ipertestuale" xfId="1286" builtinId="8" hidden="1"/>
    <cellStyle name="Collegamento ipertestuale" xfId="1288" builtinId="8" hidden="1"/>
    <cellStyle name="Collegamento ipertestuale" xfId="1290" builtinId="8" hidden="1"/>
    <cellStyle name="Collegamento ipertestuale" xfId="1292" builtinId="8" hidden="1"/>
    <cellStyle name="Collegamento ipertestuale" xfId="1294" builtinId="8" hidden="1"/>
    <cellStyle name="Collegamento ipertestuale" xfId="1296" builtinId="8" hidden="1"/>
    <cellStyle name="Collegamento ipertestuale" xfId="1298" builtinId="8" hidden="1"/>
    <cellStyle name="Collegamento ipertestuale" xfId="1300" builtinId="8" hidden="1"/>
    <cellStyle name="Collegamento ipertestuale" xfId="1302" builtinId="8" hidden="1"/>
    <cellStyle name="Collegamento ipertestuale" xfId="1304" builtinId="8" hidden="1"/>
    <cellStyle name="Collegamento ipertestuale" xfId="1306" builtinId="8" hidden="1"/>
    <cellStyle name="Collegamento ipertestuale" xfId="1308" builtinId="8" hidden="1"/>
    <cellStyle name="Collegamento ipertestuale" xfId="1310" builtinId="8" hidden="1"/>
    <cellStyle name="Collegamento ipertestuale" xfId="1312" builtinId="8" hidden="1"/>
    <cellStyle name="Collegamento ipertestuale" xfId="1314" builtinId="8" hidden="1"/>
    <cellStyle name="Collegamento ipertestuale" xfId="1316" builtinId="8" hidden="1"/>
    <cellStyle name="Collegamento ipertestuale" xfId="1318" builtinId="8" hidden="1"/>
    <cellStyle name="Collegamento ipertestuale" xfId="1320" builtinId="8" hidden="1"/>
    <cellStyle name="Collegamento ipertestuale" xfId="1322" builtinId="8" hidden="1"/>
    <cellStyle name="Collegamento ipertestuale" xfId="1324" builtinId="8" hidden="1"/>
    <cellStyle name="Collegamento ipertestuale" xfId="1326" builtinId="8" hidden="1"/>
    <cellStyle name="Collegamento ipertestuale" xfId="1328" builtinId="8" hidden="1"/>
    <cellStyle name="Collegamento ipertestuale" xfId="1330" builtinId="8" hidden="1"/>
    <cellStyle name="Collegamento ipertestuale" xfId="1332" builtinId="8" hidden="1"/>
    <cellStyle name="Collegamento ipertestuale" xfId="1334" builtinId="8" hidden="1"/>
    <cellStyle name="Collegamento ipertestuale" xfId="1336" builtinId="8" hidden="1"/>
    <cellStyle name="Collegamento ipertestuale" xfId="1338" builtinId="8" hidden="1"/>
    <cellStyle name="Collegamento ipertestuale" xfId="1340" builtinId="8" hidden="1"/>
    <cellStyle name="Collegamento ipertestuale" xfId="1342" builtinId="8" hidden="1"/>
    <cellStyle name="Collegamento ipertestuale" xfId="1344" builtinId="8" hidden="1"/>
    <cellStyle name="Collegamento ipertestuale" xfId="1346" builtinId="8" hidden="1"/>
    <cellStyle name="Collegamento ipertestuale" xfId="1348" builtinId="8" hidden="1"/>
    <cellStyle name="Collegamento ipertestuale" xfId="1350" builtinId="8" hidden="1"/>
    <cellStyle name="Collegamento ipertestuale" xfId="1352" builtinId="8" hidden="1"/>
    <cellStyle name="Collegamento ipertestuale" xfId="1354" builtinId="8" hidden="1"/>
    <cellStyle name="Collegamento ipertestuale" xfId="1356" builtinId="8" hidden="1"/>
    <cellStyle name="Collegamento ipertestuale" xfId="1358" builtinId="8" hidden="1"/>
    <cellStyle name="Collegamento ipertestuale" xfId="1360" builtinId="8" hidden="1"/>
    <cellStyle name="Collegamento ipertestuale" xfId="1362" builtinId="8" hidden="1"/>
    <cellStyle name="Collegamento ipertestuale" xfId="1364" builtinId="8" hidden="1"/>
    <cellStyle name="Collegamento ipertestuale" xfId="1366" builtinId="8" hidden="1"/>
    <cellStyle name="Collegamento ipertestuale" xfId="1368" builtinId="8" hidden="1"/>
    <cellStyle name="Collegamento ipertestuale" xfId="1370" builtinId="8" hidden="1"/>
    <cellStyle name="Collegamento ipertestuale" xfId="1372" builtinId="8" hidden="1"/>
    <cellStyle name="Collegamento ipertestuale" xfId="1374" builtinId="8" hidden="1"/>
    <cellStyle name="Collegamento ipertestuale" xfId="1376" builtinId="8" hidden="1"/>
    <cellStyle name="Collegamento ipertestuale" xfId="1378" builtinId="8" hidden="1"/>
    <cellStyle name="Collegamento ipertestuale" xfId="1380" builtinId="8" hidden="1"/>
    <cellStyle name="Collegamento ipertestuale" xfId="1382" builtinId="8" hidden="1"/>
    <cellStyle name="Collegamento ipertestuale" xfId="1384" builtinId="8" hidden="1"/>
    <cellStyle name="Collegamento ipertestuale" xfId="1386" builtinId="8" hidden="1"/>
    <cellStyle name="Collegamento ipertestuale" xfId="1388" builtinId="8" hidden="1"/>
    <cellStyle name="Collegamento ipertestuale" xfId="1390" builtinId="8" hidden="1"/>
    <cellStyle name="Collegamento ipertestuale" xfId="1392" builtinId="8" hidden="1"/>
    <cellStyle name="Collegamento ipertestuale" xfId="1394" builtinId="8" hidden="1"/>
    <cellStyle name="Collegamento ipertestuale" xfId="1396" builtinId="8" hidden="1"/>
    <cellStyle name="Collegamento ipertestuale 2" xfId="1398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Collegamento ipertestuale visitato" xfId="15" builtinId="9" hidden="1"/>
    <cellStyle name="Collegamento ipertestuale visitato" xfId="17" builtinId="9" hidden="1"/>
    <cellStyle name="Collegamento ipertestuale visitato" xfId="19" builtinId="9" hidden="1"/>
    <cellStyle name="Collegamento ipertestuale visitato" xfId="21" builtinId="9" hidden="1"/>
    <cellStyle name="Collegamento ipertestuale visitato" xfId="23" builtinId="9" hidden="1"/>
    <cellStyle name="Collegamento ipertestuale visitato" xfId="25" builtinId="9" hidden="1"/>
    <cellStyle name="Collegamento ipertestuale visitato" xfId="27" builtinId="9" hidden="1"/>
    <cellStyle name="Collegamento ipertestuale visitato" xfId="29" builtinId="9" hidden="1"/>
    <cellStyle name="Collegamento ipertestuale visitato" xfId="31" builtinId="9" hidden="1"/>
    <cellStyle name="Collegamento ipertestuale visitato" xfId="33" builtinId="9" hidden="1"/>
    <cellStyle name="Collegamento ipertestuale visitato" xfId="35" builtinId="9" hidden="1"/>
    <cellStyle name="Collegamento ipertestuale visitato" xfId="37" builtinId="9" hidden="1"/>
    <cellStyle name="Collegamento ipertestuale visitato" xfId="39" builtinId="9" hidden="1"/>
    <cellStyle name="Collegamento ipertestuale visitato" xfId="41" builtinId="9" hidden="1"/>
    <cellStyle name="Collegamento ipertestuale visitato" xfId="43" builtinId="9" hidden="1"/>
    <cellStyle name="Collegamento ipertestuale visitato" xfId="45" builtinId="9" hidden="1"/>
    <cellStyle name="Collegamento ipertestuale visitato" xfId="47" builtinId="9" hidden="1"/>
    <cellStyle name="Collegamento ipertestuale visitato" xfId="49" builtinId="9" hidden="1"/>
    <cellStyle name="Collegamento ipertestuale visitato" xfId="51" builtinId="9" hidden="1"/>
    <cellStyle name="Collegamento ipertestuale visitato" xfId="53" builtinId="9" hidden="1"/>
    <cellStyle name="Collegamento ipertestuale visitato" xfId="55" builtinId="9" hidden="1"/>
    <cellStyle name="Collegamento ipertestuale visitato" xfId="57" builtinId="9" hidden="1"/>
    <cellStyle name="Collegamento ipertestuale visitato" xfId="59" builtinId="9" hidden="1"/>
    <cellStyle name="Collegamento ipertestuale visitato" xfId="61" builtinId="9" hidden="1"/>
    <cellStyle name="Collegamento ipertestuale visitato" xfId="63" builtinId="9" hidden="1"/>
    <cellStyle name="Collegamento ipertestuale visitato" xfId="65" builtinId="9" hidden="1"/>
    <cellStyle name="Collegamento ipertestuale visitato" xfId="67" builtinId="9" hidden="1"/>
    <cellStyle name="Collegamento ipertestuale visitato" xfId="69" builtinId="9" hidden="1"/>
    <cellStyle name="Collegamento ipertestuale visitato" xfId="71" builtinId="9" hidden="1"/>
    <cellStyle name="Collegamento ipertestuale visitato" xfId="73" builtinId="9" hidden="1"/>
    <cellStyle name="Collegamento ipertestuale visitato" xfId="75" builtinId="9" hidden="1"/>
    <cellStyle name="Collegamento ipertestuale visitato" xfId="77" builtinId="9" hidden="1"/>
    <cellStyle name="Collegamento ipertestuale visitato" xfId="79" builtinId="9" hidden="1"/>
    <cellStyle name="Collegamento ipertestuale visitato" xfId="81" builtinId="9" hidden="1"/>
    <cellStyle name="Collegamento ipertestuale visitato" xfId="83" builtinId="9" hidden="1"/>
    <cellStyle name="Collegamento ipertestuale visitato" xfId="85" builtinId="9" hidden="1"/>
    <cellStyle name="Collegamento ipertestuale visitato" xfId="87" builtinId="9" hidden="1"/>
    <cellStyle name="Collegamento ipertestuale visitato" xfId="89" builtinId="9" hidden="1"/>
    <cellStyle name="Collegamento ipertestuale visitato" xfId="91" builtinId="9" hidden="1"/>
    <cellStyle name="Collegamento ipertestuale visitato" xfId="93" builtinId="9" hidden="1"/>
    <cellStyle name="Collegamento ipertestuale visitato" xfId="95" builtinId="9" hidden="1"/>
    <cellStyle name="Collegamento ipertestuale visitato" xfId="97" builtinId="9" hidden="1"/>
    <cellStyle name="Collegamento ipertestuale visitato" xfId="99" builtinId="9" hidden="1"/>
    <cellStyle name="Collegamento ipertestuale visitato" xfId="101" builtinId="9" hidden="1"/>
    <cellStyle name="Collegamento ipertestuale visitato" xfId="103" builtinId="9" hidden="1"/>
    <cellStyle name="Collegamento ipertestuale visitato" xfId="105" builtinId="9" hidden="1"/>
    <cellStyle name="Collegamento ipertestuale visitato" xfId="107" builtinId="9" hidden="1"/>
    <cellStyle name="Collegamento ipertestuale visitato" xfId="109" builtinId="9" hidden="1"/>
    <cellStyle name="Collegamento ipertestuale visitato" xfId="111" builtinId="9" hidden="1"/>
    <cellStyle name="Collegamento ipertestuale visitato" xfId="113" builtinId="9" hidden="1"/>
    <cellStyle name="Collegamento ipertestuale visitato" xfId="115" builtinId="9" hidden="1"/>
    <cellStyle name="Collegamento ipertestuale visitato" xfId="117" builtinId="9" hidden="1"/>
    <cellStyle name="Collegamento ipertestuale visitato" xfId="119" builtinId="9" hidden="1"/>
    <cellStyle name="Collegamento ipertestuale visitato" xfId="121" builtinId="9" hidden="1"/>
    <cellStyle name="Collegamento ipertestuale visitato" xfId="123" builtinId="9" hidden="1"/>
    <cellStyle name="Collegamento ipertestuale visitato" xfId="125" builtinId="9" hidden="1"/>
    <cellStyle name="Collegamento ipertestuale visitato" xfId="127" builtinId="9" hidden="1"/>
    <cellStyle name="Collegamento ipertestuale visitato" xfId="129" builtinId="9" hidden="1"/>
    <cellStyle name="Collegamento ipertestuale visitato" xfId="131" builtinId="9" hidden="1"/>
    <cellStyle name="Collegamento ipertestuale visitato" xfId="133" builtinId="9" hidden="1"/>
    <cellStyle name="Collegamento ipertestuale visitato" xfId="135" builtinId="9" hidden="1"/>
    <cellStyle name="Collegamento ipertestuale visitato" xfId="137" builtinId="9" hidden="1"/>
    <cellStyle name="Collegamento ipertestuale visitato" xfId="139" builtinId="9" hidden="1"/>
    <cellStyle name="Collegamento ipertestuale visitato" xfId="141" builtinId="9" hidden="1"/>
    <cellStyle name="Collegamento ipertestuale visitato" xfId="143" builtinId="9" hidden="1"/>
    <cellStyle name="Collegamento ipertestuale visitato" xfId="145" builtinId="9" hidden="1"/>
    <cellStyle name="Collegamento ipertestuale visitato" xfId="147" builtinId="9" hidden="1"/>
    <cellStyle name="Collegamento ipertestuale visitato" xfId="149" builtinId="9" hidden="1"/>
    <cellStyle name="Collegamento ipertestuale visitato" xfId="151" builtinId="9" hidden="1"/>
    <cellStyle name="Collegamento ipertestuale visitato" xfId="153" builtinId="9" hidden="1"/>
    <cellStyle name="Collegamento ipertestuale visitato" xfId="155" builtinId="9" hidden="1"/>
    <cellStyle name="Collegamento ipertestuale visitato" xfId="157" builtinId="9" hidden="1"/>
    <cellStyle name="Collegamento ipertestuale visitato" xfId="159" builtinId="9" hidden="1"/>
    <cellStyle name="Collegamento ipertestuale visitato" xfId="161" builtinId="9" hidden="1"/>
    <cellStyle name="Collegamento ipertestuale visitato" xfId="163" builtinId="9" hidden="1"/>
    <cellStyle name="Collegamento ipertestuale visitato" xfId="165" builtinId="9" hidden="1"/>
    <cellStyle name="Collegamento ipertestuale visitato" xfId="167" builtinId="9" hidden="1"/>
    <cellStyle name="Collegamento ipertestuale visitato" xfId="169" builtinId="9" hidden="1"/>
    <cellStyle name="Collegamento ipertestuale visitato" xfId="171" builtinId="9" hidden="1"/>
    <cellStyle name="Collegamento ipertestuale visitato" xfId="173" builtinId="9" hidden="1"/>
    <cellStyle name="Collegamento ipertestuale visitato" xfId="175" builtinId="9" hidden="1"/>
    <cellStyle name="Collegamento ipertestuale visitato" xfId="177" builtinId="9" hidden="1"/>
    <cellStyle name="Collegamento ipertestuale visitato" xfId="179" builtinId="9" hidden="1"/>
    <cellStyle name="Collegamento ipertestuale visitato" xfId="181" builtinId="9" hidden="1"/>
    <cellStyle name="Collegamento ipertestuale visitato" xfId="183" builtinId="9" hidden="1"/>
    <cellStyle name="Collegamento ipertestuale visitato" xfId="185" builtinId="9" hidden="1"/>
    <cellStyle name="Collegamento ipertestuale visitato" xfId="187" builtinId="9" hidden="1"/>
    <cellStyle name="Collegamento ipertestuale visitato" xfId="189" builtinId="9" hidden="1"/>
    <cellStyle name="Collegamento ipertestuale visitato" xfId="191" builtinId="9" hidden="1"/>
    <cellStyle name="Collegamento ipertestuale visitato" xfId="193" builtinId="9" hidden="1"/>
    <cellStyle name="Collegamento ipertestuale visitato" xfId="195" builtinId="9" hidden="1"/>
    <cellStyle name="Collegamento ipertestuale visitato" xfId="197" builtinId="9" hidden="1"/>
    <cellStyle name="Collegamento ipertestuale visitato" xfId="199" builtinId="9" hidden="1"/>
    <cellStyle name="Collegamento ipertestuale visitato" xfId="201" builtinId="9" hidden="1"/>
    <cellStyle name="Collegamento ipertestuale visitato" xfId="203" builtinId="9" hidden="1"/>
    <cellStyle name="Collegamento ipertestuale visitato" xfId="205" builtinId="9" hidden="1"/>
    <cellStyle name="Collegamento ipertestuale visitato" xfId="207" builtinId="9" hidden="1"/>
    <cellStyle name="Collegamento ipertestuale visitato" xfId="209" builtinId="9" hidden="1"/>
    <cellStyle name="Collegamento ipertestuale visitato" xfId="211" builtinId="9" hidden="1"/>
    <cellStyle name="Collegamento ipertestuale visitato" xfId="213" builtinId="9" hidden="1"/>
    <cellStyle name="Collegamento ipertestuale visitato" xfId="215" builtinId="9" hidden="1"/>
    <cellStyle name="Collegamento ipertestuale visitato" xfId="217" builtinId="9" hidden="1"/>
    <cellStyle name="Collegamento ipertestuale visitato" xfId="219" builtinId="9" hidden="1"/>
    <cellStyle name="Collegamento ipertestuale visitato" xfId="221" builtinId="9" hidden="1"/>
    <cellStyle name="Collegamento ipertestuale visitato" xfId="223" builtinId="9" hidden="1"/>
    <cellStyle name="Collegamento ipertestuale visitato" xfId="225" builtinId="9" hidden="1"/>
    <cellStyle name="Collegamento ipertestuale visitato" xfId="227" builtinId="9" hidden="1"/>
    <cellStyle name="Collegamento ipertestuale visitato" xfId="229" builtinId="9" hidden="1"/>
    <cellStyle name="Collegamento ipertestuale visitato" xfId="231" builtinId="9" hidden="1"/>
    <cellStyle name="Collegamento ipertestuale visitato" xfId="233" builtinId="9" hidden="1"/>
    <cellStyle name="Collegamento ipertestuale visitato" xfId="235" builtinId="9" hidden="1"/>
    <cellStyle name="Collegamento ipertestuale visitato" xfId="237" builtinId="9" hidden="1"/>
    <cellStyle name="Collegamento ipertestuale visitato" xfId="239" builtinId="9" hidden="1"/>
    <cellStyle name="Collegamento ipertestuale visitato" xfId="241" builtinId="9" hidden="1"/>
    <cellStyle name="Collegamento ipertestuale visitato" xfId="243" builtinId="9" hidden="1"/>
    <cellStyle name="Collegamento ipertestuale visitato" xfId="245" builtinId="9" hidden="1"/>
    <cellStyle name="Collegamento ipertestuale visitato" xfId="247" builtinId="9" hidden="1"/>
    <cellStyle name="Collegamento ipertestuale visitato" xfId="249" builtinId="9" hidden="1"/>
    <cellStyle name="Collegamento ipertestuale visitato" xfId="251" builtinId="9" hidden="1"/>
    <cellStyle name="Collegamento ipertestuale visitato" xfId="253" builtinId="9" hidden="1"/>
    <cellStyle name="Collegamento ipertestuale visitato" xfId="255" builtinId="9" hidden="1"/>
    <cellStyle name="Collegamento ipertestuale visitato" xfId="257" builtinId="9" hidden="1"/>
    <cellStyle name="Collegamento ipertestuale visitato" xfId="259" builtinId="9" hidden="1"/>
    <cellStyle name="Collegamento ipertestuale visitato" xfId="261" builtinId="9" hidden="1"/>
    <cellStyle name="Collegamento ipertestuale visitato" xfId="263" builtinId="9" hidden="1"/>
    <cellStyle name="Collegamento ipertestuale visitato" xfId="265" builtinId="9" hidden="1"/>
    <cellStyle name="Collegamento ipertestuale visitato" xfId="267" builtinId="9" hidden="1"/>
    <cellStyle name="Collegamento ipertestuale visitato" xfId="269" builtinId="9" hidden="1"/>
    <cellStyle name="Collegamento ipertestuale visitato" xfId="271" builtinId="9" hidden="1"/>
    <cellStyle name="Collegamento ipertestuale visitato" xfId="273" builtinId="9" hidden="1"/>
    <cellStyle name="Collegamento ipertestuale visitato" xfId="275" builtinId="9" hidden="1"/>
    <cellStyle name="Collegamento ipertestuale visitato" xfId="277" builtinId="9" hidden="1"/>
    <cellStyle name="Collegamento ipertestuale visitato" xfId="279" builtinId="9" hidden="1"/>
    <cellStyle name="Collegamento ipertestuale visitato" xfId="281" builtinId="9" hidden="1"/>
    <cellStyle name="Collegamento ipertestuale visitato" xfId="283" builtinId="9" hidden="1"/>
    <cellStyle name="Collegamento ipertestuale visitato" xfId="285" builtinId="9" hidden="1"/>
    <cellStyle name="Collegamento ipertestuale visitato" xfId="287" builtinId="9" hidden="1"/>
    <cellStyle name="Collegamento ipertestuale visitato" xfId="289" builtinId="9" hidden="1"/>
    <cellStyle name="Collegamento ipertestuale visitato" xfId="291" builtinId="9" hidden="1"/>
    <cellStyle name="Collegamento ipertestuale visitato" xfId="293" builtinId="9" hidden="1"/>
    <cellStyle name="Collegamento ipertestuale visitato" xfId="295" builtinId="9" hidden="1"/>
    <cellStyle name="Collegamento ipertestuale visitato" xfId="297" builtinId="9" hidden="1"/>
    <cellStyle name="Collegamento ipertestuale visitato" xfId="299" builtinId="9" hidden="1"/>
    <cellStyle name="Collegamento ipertestuale visitato" xfId="301" builtinId="9" hidden="1"/>
    <cellStyle name="Collegamento ipertestuale visitato" xfId="303" builtinId="9" hidden="1"/>
    <cellStyle name="Collegamento ipertestuale visitato" xfId="305" builtinId="9" hidden="1"/>
    <cellStyle name="Collegamento ipertestuale visitato" xfId="307" builtinId="9" hidden="1"/>
    <cellStyle name="Collegamento ipertestuale visitato" xfId="309" builtinId="9" hidden="1"/>
    <cellStyle name="Collegamento ipertestuale visitato" xfId="311" builtinId="9" hidden="1"/>
    <cellStyle name="Collegamento ipertestuale visitato" xfId="313" builtinId="9" hidden="1"/>
    <cellStyle name="Collegamento ipertestuale visitato" xfId="315" builtinId="9" hidden="1"/>
    <cellStyle name="Collegamento ipertestuale visitato" xfId="317" builtinId="9" hidden="1"/>
    <cellStyle name="Collegamento ipertestuale visitato" xfId="319" builtinId="9" hidden="1"/>
    <cellStyle name="Collegamento ipertestuale visitato" xfId="321" builtinId="9" hidden="1"/>
    <cellStyle name="Collegamento ipertestuale visitato" xfId="323" builtinId="9" hidden="1"/>
    <cellStyle name="Collegamento ipertestuale visitato" xfId="325" builtinId="9" hidden="1"/>
    <cellStyle name="Collegamento ipertestuale visitato" xfId="327" builtinId="9" hidden="1"/>
    <cellStyle name="Collegamento ipertestuale visitato" xfId="329" builtinId="9" hidden="1"/>
    <cellStyle name="Collegamento ipertestuale visitato" xfId="331" builtinId="9" hidden="1"/>
    <cellStyle name="Collegamento ipertestuale visitato" xfId="333" builtinId="9" hidden="1"/>
    <cellStyle name="Collegamento ipertestuale visitato" xfId="335" builtinId="9" hidden="1"/>
    <cellStyle name="Collegamento ipertestuale visitato" xfId="337" builtinId="9" hidden="1"/>
    <cellStyle name="Collegamento ipertestuale visitato" xfId="339" builtinId="9" hidden="1"/>
    <cellStyle name="Collegamento ipertestuale visitato" xfId="341" builtinId="9" hidden="1"/>
    <cellStyle name="Collegamento ipertestuale visitato" xfId="343" builtinId="9" hidden="1"/>
    <cellStyle name="Collegamento ipertestuale visitato" xfId="345" builtinId="9" hidden="1"/>
    <cellStyle name="Collegamento ipertestuale visitato" xfId="347" builtinId="9" hidden="1"/>
    <cellStyle name="Collegamento ipertestuale visitato" xfId="349" builtinId="9" hidden="1"/>
    <cellStyle name="Collegamento ipertestuale visitato" xfId="351" builtinId="9" hidden="1"/>
    <cellStyle name="Collegamento ipertestuale visitato" xfId="353" builtinId="9" hidden="1"/>
    <cellStyle name="Collegamento ipertestuale visitato" xfId="355" builtinId="9" hidden="1"/>
    <cellStyle name="Collegamento ipertestuale visitato" xfId="357" builtinId="9" hidden="1"/>
    <cellStyle name="Collegamento ipertestuale visitato" xfId="359" builtinId="9" hidden="1"/>
    <cellStyle name="Collegamento ipertestuale visitato" xfId="361" builtinId="9" hidden="1"/>
    <cellStyle name="Collegamento ipertestuale visitato" xfId="363" builtinId="9" hidden="1"/>
    <cellStyle name="Collegamento ipertestuale visitato" xfId="365" builtinId="9" hidden="1"/>
    <cellStyle name="Collegamento ipertestuale visitato" xfId="367" builtinId="9" hidden="1"/>
    <cellStyle name="Collegamento ipertestuale visitato" xfId="369" builtinId="9" hidden="1"/>
    <cellStyle name="Collegamento ipertestuale visitato" xfId="371" builtinId="9" hidden="1"/>
    <cellStyle name="Collegamento ipertestuale visitato" xfId="373" builtinId="9" hidden="1"/>
    <cellStyle name="Collegamento ipertestuale visitato" xfId="375" builtinId="9" hidden="1"/>
    <cellStyle name="Collegamento ipertestuale visitato" xfId="377" builtinId="9" hidden="1"/>
    <cellStyle name="Collegamento ipertestuale visitato" xfId="379" builtinId="9" hidden="1"/>
    <cellStyle name="Collegamento ipertestuale visitato" xfId="381" builtinId="9" hidden="1"/>
    <cellStyle name="Collegamento ipertestuale visitato" xfId="383" builtinId="9" hidden="1"/>
    <cellStyle name="Collegamento ipertestuale visitato" xfId="385" builtinId="9" hidden="1"/>
    <cellStyle name="Collegamento ipertestuale visitato" xfId="387" builtinId="9" hidden="1"/>
    <cellStyle name="Collegamento ipertestuale visitato" xfId="389" builtinId="9" hidden="1"/>
    <cellStyle name="Collegamento ipertestuale visitato" xfId="391" builtinId="9" hidden="1"/>
    <cellStyle name="Collegamento ipertestuale visitato" xfId="393" builtinId="9" hidden="1"/>
    <cellStyle name="Collegamento ipertestuale visitato" xfId="395" builtinId="9" hidden="1"/>
    <cellStyle name="Collegamento ipertestuale visitato" xfId="397" builtinId="9" hidden="1"/>
    <cellStyle name="Collegamento ipertestuale visitato" xfId="399" builtinId="9" hidden="1"/>
    <cellStyle name="Collegamento ipertestuale visitato" xfId="401" builtinId="9" hidden="1"/>
    <cellStyle name="Collegamento ipertestuale visitato" xfId="403" builtinId="9" hidden="1"/>
    <cellStyle name="Collegamento ipertestuale visitato" xfId="405" builtinId="9" hidden="1"/>
    <cellStyle name="Collegamento ipertestuale visitato" xfId="407" builtinId="9" hidden="1"/>
    <cellStyle name="Collegamento ipertestuale visitato" xfId="409" builtinId="9" hidden="1"/>
    <cellStyle name="Collegamento ipertestuale visitato" xfId="411" builtinId="9" hidden="1"/>
    <cellStyle name="Collegamento ipertestuale visitato" xfId="413" builtinId="9" hidden="1"/>
    <cellStyle name="Collegamento ipertestuale visitato" xfId="415" builtinId="9" hidden="1"/>
    <cellStyle name="Collegamento ipertestuale visitato" xfId="417" builtinId="9" hidden="1"/>
    <cellStyle name="Collegamento ipertestuale visitato" xfId="419" builtinId="9" hidden="1"/>
    <cellStyle name="Collegamento ipertestuale visitato" xfId="421" builtinId="9" hidden="1"/>
    <cellStyle name="Collegamento ipertestuale visitato" xfId="423" builtinId="9" hidden="1"/>
    <cellStyle name="Collegamento ipertestuale visitato" xfId="425" builtinId="9" hidden="1"/>
    <cellStyle name="Collegamento ipertestuale visitato" xfId="427" builtinId="9" hidden="1"/>
    <cellStyle name="Collegamento ipertestuale visitato" xfId="429" builtinId="9" hidden="1"/>
    <cellStyle name="Collegamento ipertestuale visitato" xfId="431" builtinId="9" hidden="1"/>
    <cellStyle name="Collegamento ipertestuale visitato" xfId="433" builtinId="9" hidden="1"/>
    <cellStyle name="Collegamento ipertestuale visitato" xfId="435" builtinId="9" hidden="1"/>
    <cellStyle name="Collegamento ipertestuale visitato" xfId="437" builtinId="9" hidden="1"/>
    <cellStyle name="Collegamento ipertestuale visitato" xfId="439" builtinId="9" hidden="1"/>
    <cellStyle name="Collegamento ipertestuale visitato" xfId="441" builtinId="9" hidden="1"/>
    <cellStyle name="Collegamento ipertestuale visitato" xfId="443" builtinId="9" hidden="1"/>
    <cellStyle name="Collegamento ipertestuale visitato" xfId="445" builtinId="9" hidden="1"/>
    <cellStyle name="Collegamento ipertestuale visitato" xfId="447" builtinId="9" hidden="1"/>
    <cellStyle name="Collegamento ipertestuale visitato" xfId="449" builtinId="9" hidden="1"/>
    <cellStyle name="Collegamento ipertestuale visitato" xfId="451" builtinId="9" hidden="1"/>
    <cellStyle name="Collegamento ipertestuale visitato" xfId="453" builtinId="9" hidden="1"/>
    <cellStyle name="Collegamento ipertestuale visitato" xfId="455" builtinId="9" hidden="1"/>
    <cellStyle name="Collegamento ipertestuale visitato" xfId="457" builtinId="9" hidden="1"/>
    <cellStyle name="Collegamento ipertestuale visitato" xfId="459" builtinId="9" hidden="1"/>
    <cellStyle name="Collegamento ipertestuale visitato" xfId="461" builtinId="9" hidden="1"/>
    <cellStyle name="Collegamento ipertestuale visitato" xfId="463" builtinId="9" hidden="1"/>
    <cellStyle name="Collegamento ipertestuale visitato" xfId="465" builtinId="9" hidden="1"/>
    <cellStyle name="Collegamento ipertestuale visitato" xfId="467" builtinId="9" hidden="1"/>
    <cellStyle name="Collegamento ipertestuale visitato" xfId="469" builtinId="9" hidden="1"/>
    <cellStyle name="Collegamento ipertestuale visitato" xfId="471" builtinId="9" hidden="1"/>
    <cellStyle name="Collegamento ipertestuale visitato" xfId="473" builtinId="9" hidden="1"/>
    <cellStyle name="Collegamento ipertestuale visitato" xfId="475" builtinId="9" hidden="1"/>
    <cellStyle name="Collegamento ipertestuale visitato" xfId="477" builtinId="9" hidden="1"/>
    <cellStyle name="Collegamento ipertestuale visitato" xfId="479" builtinId="9" hidden="1"/>
    <cellStyle name="Collegamento ipertestuale visitato" xfId="481" builtinId="9" hidden="1"/>
    <cellStyle name="Collegamento ipertestuale visitato" xfId="483" builtinId="9" hidden="1"/>
    <cellStyle name="Collegamento ipertestuale visitato" xfId="485" builtinId="9" hidden="1"/>
    <cellStyle name="Collegamento ipertestuale visitato" xfId="487" builtinId="9" hidden="1"/>
    <cellStyle name="Collegamento ipertestuale visitato" xfId="489" builtinId="9" hidden="1"/>
    <cellStyle name="Collegamento ipertestuale visitato" xfId="491" builtinId="9" hidden="1"/>
    <cellStyle name="Collegamento ipertestuale visitato" xfId="493" builtinId="9" hidden="1"/>
    <cellStyle name="Collegamento ipertestuale visitato" xfId="495" builtinId="9" hidden="1"/>
    <cellStyle name="Collegamento ipertestuale visitato" xfId="497" builtinId="9" hidden="1"/>
    <cellStyle name="Collegamento ipertestuale visitato" xfId="499" builtinId="9" hidden="1"/>
    <cellStyle name="Collegamento ipertestuale visitato" xfId="501" builtinId="9" hidden="1"/>
    <cellStyle name="Collegamento ipertestuale visitato" xfId="503" builtinId="9" hidden="1"/>
    <cellStyle name="Collegamento ipertestuale visitato" xfId="505" builtinId="9" hidden="1"/>
    <cellStyle name="Collegamento ipertestuale visitato" xfId="507" builtinId="9" hidden="1"/>
    <cellStyle name="Collegamento ipertestuale visitato" xfId="509" builtinId="9" hidden="1"/>
    <cellStyle name="Collegamento ipertestuale visitato" xfId="511" builtinId="9" hidden="1"/>
    <cellStyle name="Collegamento ipertestuale visitato" xfId="513" builtinId="9" hidden="1"/>
    <cellStyle name="Collegamento ipertestuale visitato" xfId="515" builtinId="9" hidden="1"/>
    <cellStyle name="Collegamento ipertestuale visitato" xfId="517" builtinId="9" hidden="1"/>
    <cellStyle name="Collegamento ipertestuale visitato" xfId="519" builtinId="9" hidden="1"/>
    <cellStyle name="Collegamento ipertestuale visitato" xfId="521" builtinId="9" hidden="1"/>
    <cellStyle name="Collegamento ipertestuale visitato" xfId="523" builtinId="9" hidden="1"/>
    <cellStyle name="Collegamento ipertestuale visitato" xfId="525" builtinId="9" hidden="1"/>
    <cellStyle name="Collegamento ipertestuale visitato" xfId="527" builtinId="9" hidden="1"/>
    <cellStyle name="Collegamento ipertestuale visitato" xfId="529" builtinId="9" hidden="1"/>
    <cellStyle name="Collegamento ipertestuale visitato" xfId="531" builtinId="9" hidden="1"/>
    <cellStyle name="Collegamento ipertestuale visitato" xfId="533" builtinId="9" hidden="1"/>
    <cellStyle name="Collegamento ipertestuale visitato" xfId="535" builtinId="9" hidden="1"/>
    <cellStyle name="Collegamento ipertestuale visitato" xfId="537" builtinId="9" hidden="1"/>
    <cellStyle name="Collegamento ipertestuale visitato" xfId="539" builtinId="9" hidden="1"/>
    <cellStyle name="Collegamento ipertestuale visitato" xfId="541" builtinId="9" hidden="1"/>
    <cellStyle name="Collegamento ipertestuale visitato" xfId="543" builtinId="9" hidden="1"/>
    <cellStyle name="Collegamento ipertestuale visitato" xfId="545" builtinId="9" hidden="1"/>
    <cellStyle name="Collegamento ipertestuale visitato" xfId="547" builtinId="9" hidden="1"/>
    <cellStyle name="Collegamento ipertestuale visitato" xfId="549" builtinId="9" hidden="1"/>
    <cellStyle name="Collegamento ipertestuale visitato" xfId="551" builtinId="9" hidden="1"/>
    <cellStyle name="Collegamento ipertestuale visitato" xfId="553" builtinId="9" hidden="1"/>
    <cellStyle name="Collegamento ipertestuale visitato" xfId="555" builtinId="9" hidden="1"/>
    <cellStyle name="Collegamento ipertestuale visitato" xfId="557" builtinId="9" hidden="1"/>
    <cellStyle name="Collegamento ipertestuale visitato" xfId="559" builtinId="9" hidden="1"/>
    <cellStyle name="Collegamento ipertestuale visitato" xfId="561" builtinId="9" hidden="1"/>
    <cellStyle name="Collegamento ipertestuale visitato" xfId="563" builtinId="9" hidden="1"/>
    <cellStyle name="Collegamento ipertestuale visitato" xfId="565" builtinId="9" hidden="1"/>
    <cellStyle name="Collegamento ipertestuale visitato" xfId="567" builtinId="9" hidden="1"/>
    <cellStyle name="Collegamento ipertestuale visitato" xfId="569" builtinId="9" hidden="1"/>
    <cellStyle name="Collegamento ipertestuale visitato" xfId="571" builtinId="9" hidden="1"/>
    <cellStyle name="Collegamento ipertestuale visitato" xfId="573" builtinId="9" hidden="1"/>
    <cellStyle name="Collegamento ipertestuale visitato" xfId="575" builtinId="9" hidden="1"/>
    <cellStyle name="Collegamento ipertestuale visitato" xfId="577" builtinId="9" hidden="1"/>
    <cellStyle name="Collegamento ipertestuale visitato" xfId="579" builtinId="9" hidden="1"/>
    <cellStyle name="Collegamento ipertestuale visitato" xfId="581" builtinId="9" hidden="1"/>
    <cellStyle name="Collegamento ipertestuale visitato" xfId="583" builtinId="9" hidden="1"/>
    <cellStyle name="Collegamento ipertestuale visitato" xfId="585" builtinId="9" hidden="1"/>
    <cellStyle name="Collegamento ipertestuale visitato" xfId="587" builtinId="9" hidden="1"/>
    <cellStyle name="Collegamento ipertestuale visitato" xfId="589" builtinId="9" hidden="1"/>
    <cellStyle name="Collegamento ipertestuale visitato" xfId="591" builtinId="9" hidden="1"/>
    <cellStyle name="Collegamento ipertestuale visitato" xfId="593" builtinId="9" hidden="1"/>
    <cellStyle name="Collegamento ipertestuale visitato" xfId="595" builtinId="9" hidden="1"/>
    <cellStyle name="Collegamento ipertestuale visitato" xfId="597" builtinId="9" hidden="1"/>
    <cellStyle name="Collegamento ipertestuale visitato" xfId="599" builtinId="9" hidden="1"/>
    <cellStyle name="Collegamento ipertestuale visitato" xfId="601" builtinId="9" hidden="1"/>
    <cellStyle name="Collegamento ipertestuale visitato" xfId="603" builtinId="9" hidden="1"/>
    <cellStyle name="Collegamento ipertestuale visitato" xfId="605" builtinId="9" hidden="1"/>
    <cellStyle name="Collegamento ipertestuale visitato" xfId="607" builtinId="9" hidden="1"/>
    <cellStyle name="Collegamento ipertestuale visitato" xfId="609" builtinId="9" hidden="1"/>
    <cellStyle name="Collegamento ipertestuale visitato" xfId="611" builtinId="9" hidden="1"/>
    <cellStyle name="Collegamento ipertestuale visitato" xfId="613" builtinId="9" hidden="1"/>
    <cellStyle name="Collegamento ipertestuale visitato" xfId="615" builtinId="9" hidden="1"/>
    <cellStyle name="Collegamento ipertestuale visitato" xfId="617" builtinId="9" hidden="1"/>
    <cellStyle name="Collegamento ipertestuale visitato" xfId="619" builtinId="9" hidden="1"/>
    <cellStyle name="Collegamento ipertestuale visitato" xfId="621" builtinId="9" hidden="1"/>
    <cellStyle name="Collegamento ipertestuale visitato" xfId="623" builtinId="9" hidden="1"/>
    <cellStyle name="Collegamento ipertestuale visitato" xfId="625" builtinId="9" hidden="1"/>
    <cellStyle name="Collegamento ipertestuale visitato" xfId="627" builtinId="9" hidden="1"/>
    <cellStyle name="Collegamento ipertestuale visitato" xfId="629" builtinId="9" hidden="1"/>
    <cellStyle name="Collegamento ipertestuale visitato" xfId="631" builtinId="9" hidden="1"/>
    <cellStyle name="Collegamento ipertestuale visitato" xfId="633" builtinId="9" hidden="1"/>
    <cellStyle name="Collegamento ipertestuale visitato" xfId="635" builtinId="9" hidden="1"/>
    <cellStyle name="Collegamento ipertestuale visitato" xfId="637" builtinId="9" hidden="1"/>
    <cellStyle name="Collegamento ipertestuale visitato" xfId="639" builtinId="9" hidden="1"/>
    <cellStyle name="Collegamento ipertestuale visitato" xfId="641" builtinId="9" hidden="1"/>
    <cellStyle name="Collegamento ipertestuale visitato" xfId="643" builtinId="9" hidden="1"/>
    <cellStyle name="Collegamento ipertestuale visitato" xfId="645" builtinId="9" hidden="1"/>
    <cellStyle name="Collegamento ipertestuale visitato" xfId="647" builtinId="9" hidden="1"/>
    <cellStyle name="Collegamento ipertestuale visitato" xfId="649" builtinId="9" hidden="1"/>
    <cellStyle name="Collegamento ipertestuale visitato" xfId="651" builtinId="9" hidden="1"/>
    <cellStyle name="Collegamento ipertestuale visitato" xfId="653" builtinId="9" hidden="1"/>
    <cellStyle name="Collegamento ipertestuale visitato" xfId="655" builtinId="9" hidden="1"/>
    <cellStyle name="Collegamento ipertestuale visitato" xfId="657" builtinId="9" hidden="1"/>
    <cellStyle name="Collegamento ipertestuale visitato" xfId="659" builtinId="9" hidden="1"/>
    <cellStyle name="Collegamento ipertestuale visitato" xfId="661" builtinId="9" hidden="1"/>
    <cellStyle name="Collegamento ipertestuale visitato" xfId="663" builtinId="9" hidden="1"/>
    <cellStyle name="Collegamento ipertestuale visitato" xfId="665" builtinId="9" hidden="1"/>
    <cellStyle name="Collegamento ipertestuale visitato" xfId="667" builtinId="9" hidden="1"/>
    <cellStyle name="Collegamento ipertestuale visitato" xfId="669" builtinId="9" hidden="1"/>
    <cellStyle name="Collegamento ipertestuale visitato" xfId="671" builtinId="9" hidden="1"/>
    <cellStyle name="Collegamento ipertestuale visitato" xfId="673" builtinId="9" hidden="1"/>
    <cellStyle name="Collegamento ipertestuale visitato" xfId="675" builtinId="9" hidden="1"/>
    <cellStyle name="Collegamento ipertestuale visitato" xfId="677" builtinId="9" hidden="1"/>
    <cellStyle name="Collegamento ipertestuale visitato" xfId="679" builtinId="9" hidden="1"/>
    <cellStyle name="Collegamento ipertestuale visitato" xfId="681" builtinId="9" hidden="1"/>
    <cellStyle name="Collegamento ipertestuale visitato" xfId="683" builtinId="9" hidden="1"/>
    <cellStyle name="Collegamento ipertestuale visitato" xfId="685" builtinId="9" hidden="1"/>
    <cellStyle name="Collegamento ipertestuale visitato" xfId="687" builtinId="9" hidden="1"/>
    <cellStyle name="Collegamento ipertestuale visitato" xfId="689" builtinId="9" hidden="1"/>
    <cellStyle name="Collegamento ipertestuale visitato" xfId="691" builtinId="9" hidden="1"/>
    <cellStyle name="Collegamento ipertestuale visitato" xfId="693" builtinId="9" hidden="1"/>
    <cellStyle name="Collegamento ipertestuale visitato" xfId="695" builtinId="9" hidden="1"/>
    <cellStyle name="Collegamento ipertestuale visitato" xfId="697" builtinId="9" hidden="1"/>
    <cellStyle name="Collegamento ipertestuale visitato" xfId="699" builtinId="9" hidden="1"/>
    <cellStyle name="Collegamento ipertestuale visitato" xfId="701" builtinId="9" hidden="1"/>
    <cellStyle name="Collegamento ipertestuale visitato" xfId="703" builtinId="9" hidden="1"/>
    <cellStyle name="Collegamento ipertestuale visitato" xfId="705" builtinId="9" hidden="1"/>
    <cellStyle name="Collegamento ipertestuale visitato" xfId="707" builtinId="9" hidden="1"/>
    <cellStyle name="Collegamento ipertestuale visitato" xfId="709" builtinId="9" hidden="1"/>
    <cellStyle name="Collegamento ipertestuale visitato" xfId="711" builtinId="9" hidden="1"/>
    <cellStyle name="Collegamento ipertestuale visitato" xfId="713" builtinId="9" hidden="1"/>
    <cellStyle name="Collegamento ipertestuale visitato" xfId="715" builtinId="9" hidden="1"/>
    <cellStyle name="Collegamento ipertestuale visitato" xfId="717" builtinId="9" hidden="1"/>
    <cellStyle name="Collegamento ipertestuale visitato" xfId="719" builtinId="9" hidden="1"/>
    <cellStyle name="Collegamento ipertestuale visitato" xfId="721" builtinId="9" hidden="1"/>
    <cellStyle name="Collegamento ipertestuale visitato" xfId="723" builtinId="9" hidden="1"/>
    <cellStyle name="Collegamento ipertestuale visitato" xfId="725" builtinId="9" hidden="1"/>
    <cellStyle name="Collegamento ipertestuale visitato" xfId="727" builtinId="9" hidden="1"/>
    <cellStyle name="Collegamento ipertestuale visitato" xfId="729" builtinId="9" hidden="1"/>
    <cellStyle name="Collegamento ipertestuale visitato" xfId="731" builtinId="9" hidden="1"/>
    <cellStyle name="Collegamento ipertestuale visitato" xfId="733" builtinId="9" hidden="1"/>
    <cellStyle name="Collegamento ipertestuale visitato" xfId="735" builtinId="9" hidden="1"/>
    <cellStyle name="Collegamento ipertestuale visitato" xfId="737" builtinId="9" hidden="1"/>
    <cellStyle name="Collegamento ipertestuale visitato" xfId="739" builtinId="9" hidden="1"/>
    <cellStyle name="Collegamento ipertestuale visitato" xfId="741" builtinId="9" hidden="1"/>
    <cellStyle name="Collegamento ipertestuale visitato" xfId="743" builtinId="9" hidden="1"/>
    <cellStyle name="Collegamento ipertestuale visitato" xfId="745" builtinId="9" hidden="1"/>
    <cellStyle name="Collegamento ipertestuale visitato" xfId="747" builtinId="9" hidden="1"/>
    <cellStyle name="Collegamento ipertestuale visitato" xfId="749" builtinId="9" hidden="1"/>
    <cellStyle name="Collegamento ipertestuale visitato" xfId="751" builtinId="9" hidden="1"/>
    <cellStyle name="Collegamento ipertestuale visitato" xfId="753" builtinId="9" hidden="1"/>
    <cellStyle name="Collegamento ipertestuale visitato" xfId="755" builtinId="9" hidden="1"/>
    <cellStyle name="Collegamento ipertestuale visitato" xfId="757" builtinId="9" hidden="1"/>
    <cellStyle name="Collegamento ipertestuale visitato" xfId="759" builtinId="9" hidden="1"/>
    <cellStyle name="Collegamento ipertestuale visitato" xfId="761" builtinId="9" hidden="1"/>
    <cellStyle name="Collegamento ipertestuale visitato" xfId="763" builtinId="9" hidden="1"/>
    <cellStyle name="Collegamento ipertestuale visitato" xfId="765" builtinId="9" hidden="1"/>
    <cellStyle name="Collegamento ipertestuale visitato" xfId="767" builtinId="9" hidden="1"/>
    <cellStyle name="Collegamento ipertestuale visitato" xfId="769" builtinId="9" hidden="1"/>
    <cellStyle name="Collegamento ipertestuale visitato" xfId="771" builtinId="9" hidden="1"/>
    <cellStyle name="Collegamento ipertestuale visitato" xfId="773" builtinId="9" hidden="1"/>
    <cellStyle name="Collegamento ipertestuale visitato" xfId="775" builtinId="9" hidden="1"/>
    <cellStyle name="Collegamento ipertestuale visitato" xfId="777" builtinId="9" hidden="1"/>
    <cellStyle name="Collegamento ipertestuale visitato" xfId="779" builtinId="9" hidden="1"/>
    <cellStyle name="Collegamento ipertestuale visitato" xfId="781" builtinId="9" hidden="1"/>
    <cellStyle name="Collegamento ipertestuale visitato" xfId="783" builtinId="9" hidden="1"/>
    <cellStyle name="Collegamento ipertestuale visitato" xfId="785" builtinId="9" hidden="1"/>
    <cellStyle name="Collegamento ipertestuale visitato" xfId="787" builtinId="9" hidden="1"/>
    <cellStyle name="Collegamento ipertestuale visitato" xfId="789" builtinId="9" hidden="1"/>
    <cellStyle name="Collegamento ipertestuale visitato" xfId="791" builtinId="9" hidden="1"/>
    <cellStyle name="Collegamento ipertestuale visitato" xfId="793" builtinId="9" hidden="1"/>
    <cellStyle name="Collegamento ipertestuale visitato" xfId="795" builtinId="9" hidden="1"/>
    <cellStyle name="Collegamento ipertestuale visitato" xfId="797" builtinId="9" hidden="1"/>
    <cellStyle name="Collegamento ipertestuale visitato" xfId="799" builtinId="9" hidden="1"/>
    <cellStyle name="Collegamento ipertestuale visitato" xfId="801" builtinId="9" hidden="1"/>
    <cellStyle name="Collegamento ipertestuale visitato" xfId="803" builtinId="9" hidden="1"/>
    <cellStyle name="Collegamento ipertestuale visitato" xfId="805" builtinId="9" hidden="1"/>
    <cellStyle name="Collegamento ipertestuale visitato" xfId="807" builtinId="9" hidden="1"/>
    <cellStyle name="Collegamento ipertestuale visitato" xfId="809" builtinId="9" hidden="1"/>
    <cellStyle name="Collegamento ipertestuale visitato" xfId="811" builtinId="9" hidden="1"/>
    <cellStyle name="Collegamento ipertestuale visitato" xfId="813" builtinId="9" hidden="1"/>
    <cellStyle name="Collegamento ipertestuale visitato" xfId="815" builtinId="9" hidden="1"/>
    <cellStyle name="Collegamento ipertestuale visitato" xfId="817" builtinId="9" hidden="1"/>
    <cellStyle name="Collegamento ipertestuale visitato" xfId="819" builtinId="9" hidden="1"/>
    <cellStyle name="Collegamento ipertestuale visitato" xfId="821" builtinId="9" hidden="1"/>
    <cellStyle name="Collegamento ipertestuale visitato" xfId="823" builtinId="9" hidden="1"/>
    <cellStyle name="Collegamento ipertestuale visitato" xfId="825" builtinId="9" hidden="1"/>
    <cellStyle name="Collegamento ipertestuale visitato" xfId="827" builtinId="9" hidden="1"/>
    <cellStyle name="Collegamento ipertestuale visitato" xfId="829" builtinId="9" hidden="1"/>
    <cellStyle name="Collegamento ipertestuale visitato" xfId="831" builtinId="9" hidden="1"/>
    <cellStyle name="Collegamento ipertestuale visitato" xfId="833" builtinId="9" hidden="1"/>
    <cellStyle name="Collegamento ipertestuale visitato" xfId="835" builtinId="9" hidden="1"/>
    <cellStyle name="Collegamento ipertestuale visitato" xfId="837" builtinId="9" hidden="1"/>
    <cellStyle name="Collegamento ipertestuale visitato" xfId="839" builtinId="9" hidden="1"/>
    <cellStyle name="Collegamento ipertestuale visitato" xfId="841" builtinId="9" hidden="1"/>
    <cellStyle name="Collegamento ipertestuale visitato" xfId="843" builtinId="9" hidden="1"/>
    <cellStyle name="Collegamento ipertestuale visitato" xfId="845" builtinId="9" hidden="1"/>
    <cellStyle name="Collegamento ipertestuale visitato" xfId="847" builtinId="9" hidden="1"/>
    <cellStyle name="Collegamento ipertestuale visitato" xfId="849" builtinId="9" hidden="1"/>
    <cellStyle name="Collegamento ipertestuale visitato" xfId="851" builtinId="9" hidden="1"/>
    <cellStyle name="Collegamento ipertestuale visitato" xfId="853" builtinId="9" hidden="1"/>
    <cellStyle name="Collegamento ipertestuale visitato" xfId="855" builtinId="9" hidden="1"/>
    <cellStyle name="Collegamento ipertestuale visitato" xfId="857" builtinId="9" hidden="1"/>
    <cellStyle name="Collegamento ipertestuale visitato" xfId="859" builtinId="9" hidden="1"/>
    <cellStyle name="Collegamento ipertestuale visitato" xfId="861" builtinId="9" hidden="1"/>
    <cellStyle name="Collegamento ipertestuale visitato" xfId="863" builtinId="9" hidden="1"/>
    <cellStyle name="Collegamento ipertestuale visitato" xfId="865" builtinId="9" hidden="1"/>
    <cellStyle name="Collegamento ipertestuale visitato" xfId="867" builtinId="9" hidden="1"/>
    <cellStyle name="Collegamento ipertestuale visitato" xfId="869" builtinId="9" hidden="1"/>
    <cellStyle name="Collegamento ipertestuale visitato" xfId="871" builtinId="9" hidden="1"/>
    <cellStyle name="Collegamento ipertestuale visitato" xfId="873" builtinId="9" hidden="1"/>
    <cellStyle name="Collegamento ipertestuale visitato" xfId="875" builtinId="9" hidden="1"/>
    <cellStyle name="Collegamento ipertestuale visitato" xfId="877" builtinId="9" hidden="1"/>
    <cellStyle name="Collegamento ipertestuale visitato" xfId="879" builtinId="9" hidden="1"/>
    <cellStyle name="Collegamento ipertestuale visitato" xfId="881" builtinId="9" hidden="1"/>
    <cellStyle name="Collegamento ipertestuale visitato" xfId="883" builtinId="9" hidden="1"/>
    <cellStyle name="Collegamento ipertestuale visitato" xfId="885" builtinId="9" hidden="1"/>
    <cellStyle name="Collegamento ipertestuale visitato" xfId="887" builtinId="9" hidden="1"/>
    <cellStyle name="Collegamento ipertestuale visitato" xfId="889" builtinId="9" hidden="1"/>
    <cellStyle name="Collegamento ipertestuale visitato" xfId="891" builtinId="9" hidden="1"/>
    <cellStyle name="Collegamento ipertestuale visitato" xfId="893" builtinId="9" hidden="1"/>
    <cellStyle name="Collegamento ipertestuale visitato" xfId="895" builtinId="9" hidden="1"/>
    <cellStyle name="Collegamento ipertestuale visitato" xfId="897" builtinId="9" hidden="1"/>
    <cellStyle name="Collegamento ipertestuale visitato" xfId="899" builtinId="9" hidden="1"/>
    <cellStyle name="Collegamento ipertestuale visitato" xfId="901" builtinId="9" hidden="1"/>
    <cellStyle name="Collegamento ipertestuale visitato" xfId="903" builtinId="9" hidden="1"/>
    <cellStyle name="Collegamento ipertestuale visitato" xfId="905" builtinId="9" hidden="1"/>
    <cellStyle name="Collegamento ipertestuale visitato" xfId="907" builtinId="9" hidden="1"/>
    <cellStyle name="Collegamento ipertestuale visitato" xfId="909" builtinId="9" hidden="1"/>
    <cellStyle name="Collegamento ipertestuale visitato" xfId="911" builtinId="9" hidden="1"/>
    <cellStyle name="Collegamento ipertestuale visitato" xfId="913" builtinId="9" hidden="1"/>
    <cellStyle name="Collegamento ipertestuale visitato" xfId="915" builtinId="9" hidden="1"/>
    <cellStyle name="Collegamento ipertestuale visitato" xfId="917" builtinId="9" hidden="1"/>
    <cellStyle name="Collegamento ipertestuale visitato" xfId="919" builtinId="9" hidden="1"/>
    <cellStyle name="Collegamento ipertestuale visitato" xfId="921" builtinId="9" hidden="1"/>
    <cellStyle name="Collegamento ipertestuale visitato" xfId="923" builtinId="9" hidden="1"/>
    <cellStyle name="Collegamento ipertestuale visitato" xfId="925" builtinId="9" hidden="1"/>
    <cellStyle name="Collegamento ipertestuale visitato" xfId="927" builtinId="9" hidden="1"/>
    <cellStyle name="Collegamento ipertestuale visitato" xfId="929" builtinId="9" hidden="1"/>
    <cellStyle name="Collegamento ipertestuale visitato" xfId="931" builtinId="9" hidden="1"/>
    <cellStyle name="Collegamento ipertestuale visitato" xfId="933" builtinId="9" hidden="1"/>
    <cellStyle name="Collegamento ipertestuale visitato" xfId="935" builtinId="9" hidden="1"/>
    <cellStyle name="Collegamento ipertestuale visitato" xfId="937" builtinId="9" hidden="1"/>
    <cellStyle name="Collegamento ipertestuale visitato" xfId="939" builtinId="9" hidden="1"/>
    <cellStyle name="Collegamento ipertestuale visitato" xfId="941" builtinId="9" hidden="1"/>
    <cellStyle name="Collegamento ipertestuale visitato" xfId="943" builtinId="9" hidden="1"/>
    <cellStyle name="Collegamento ipertestuale visitato" xfId="945" builtinId="9" hidden="1"/>
    <cellStyle name="Collegamento ipertestuale visitato" xfId="947" builtinId="9" hidden="1"/>
    <cellStyle name="Collegamento ipertestuale visitato" xfId="949" builtinId="9" hidden="1"/>
    <cellStyle name="Collegamento ipertestuale visitato" xfId="951" builtinId="9" hidden="1"/>
    <cellStyle name="Collegamento ipertestuale visitato" xfId="953" builtinId="9" hidden="1"/>
    <cellStyle name="Collegamento ipertestuale visitato" xfId="955" builtinId="9" hidden="1"/>
    <cellStyle name="Collegamento ipertestuale visitato" xfId="957" builtinId="9" hidden="1"/>
    <cellStyle name="Collegamento ipertestuale visitato" xfId="959" builtinId="9" hidden="1"/>
    <cellStyle name="Collegamento ipertestuale visitato" xfId="961" builtinId="9" hidden="1"/>
    <cellStyle name="Collegamento ipertestuale visitato" xfId="963" builtinId="9" hidden="1"/>
    <cellStyle name="Collegamento ipertestuale visitato" xfId="965" builtinId="9" hidden="1"/>
    <cellStyle name="Collegamento ipertestuale visitato" xfId="967" builtinId="9" hidden="1"/>
    <cellStyle name="Collegamento ipertestuale visitato" xfId="969" builtinId="9" hidden="1"/>
    <cellStyle name="Collegamento ipertestuale visitato" xfId="971" builtinId="9" hidden="1"/>
    <cellStyle name="Collegamento ipertestuale visitato" xfId="973" builtinId="9" hidden="1"/>
    <cellStyle name="Collegamento ipertestuale visitato" xfId="975" builtinId="9" hidden="1"/>
    <cellStyle name="Collegamento ipertestuale visitato" xfId="977" builtinId="9" hidden="1"/>
    <cellStyle name="Collegamento ipertestuale visitato" xfId="979" builtinId="9" hidden="1"/>
    <cellStyle name="Collegamento ipertestuale visitato" xfId="981" builtinId="9" hidden="1"/>
    <cellStyle name="Collegamento ipertestuale visitato" xfId="983" builtinId="9" hidden="1"/>
    <cellStyle name="Collegamento ipertestuale visitato" xfId="985" builtinId="9" hidden="1"/>
    <cellStyle name="Collegamento ipertestuale visitato" xfId="987" builtinId="9" hidden="1"/>
    <cellStyle name="Collegamento ipertestuale visitato" xfId="989" builtinId="9" hidden="1"/>
    <cellStyle name="Collegamento ipertestuale visitato" xfId="991" builtinId="9" hidden="1"/>
    <cellStyle name="Collegamento ipertestuale visitato" xfId="993" builtinId="9" hidden="1"/>
    <cellStyle name="Collegamento ipertestuale visitato" xfId="995" builtinId="9" hidden="1"/>
    <cellStyle name="Collegamento ipertestuale visitato" xfId="997" builtinId="9" hidden="1"/>
    <cellStyle name="Collegamento ipertestuale visitato" xfId="999" builtinId="9" hidden="1"/>
    <cellStyle name="Collegamento ipertestuale visitato" xfId="1001" builtinId="9" hidden="1"/>
    <cellStyle name="Collegamento ipertestuale visitato" xfId="1003" builtinId="9" hidden="1"/>
    <cellStyle name="Collegamento ipertestuale visitato" xfId="1005" builtinId="9" hidden="1"/>
    <cellStyle name="Collegamento ipertestuale visitato" xfId="1007" builtinId="9" hidden="1"/>
    <cellStyle name="Collegamento ipertestuale visitato" xfId="1009" builtinId="9" hidden="1"/>
    <cellStyle name="Collegamento ipertestuale visitato" xfId="1011" builtinId="9" hidden="1"/>
    <cellStyle name="Collegamento ipertestuale visitato" xfId="1013" builtinId="9" hidden="1"/>
    <cellStyle name="Collegamento ipertestuale visitato" xfId="1015" builtinId="9" hidden="1"/>
    <cellStyle name="Collegamento ipertestuale visitato" xfId="1017" builtinId="9" hidden="1"/>
    <cellStyle name="Collegamento ipertestuale visitato" xfId="1019" builtinId="9" hidden="1"/>
    <cellStyle name="Collegamento ipertestuale visitato" xfId="1021" builtinId="9" hidden="1"/>
    <cellStyle name="Collegamento ipertestuale visitato" xfId="1023" builtinId="9" hidden="1"/>
    <cellStyle name="Collegamento ipertestuale visitato" xfId="1025" builtinId="9" hidden="1"/>
    <cellStyle name="Collegamento ipertestuale visitato" xfId="1027" builtinId="9" hidden="1"/>
    <cellStyle name="Collegamento ipertestuale visitato" xfId="1029" builtinId="9" hidden="1"/>
    <cellStyle name="Collegamento ipertestuale visitato" xfId="1031" builtinId="9" hidden="1"/>
    <cellStyle name="Collegamento ipertestuale visitato" xfId="1033" builtinId="9" hidden="1"/>
    <cellStyle name="Collegamento ipertestuale visitato" xfId="1035" builtinId="9" hidden="1"/>
    <cellStyle name="Collegamento ipertestuale visitato" xfId="1037" builtinId="9" hidden="1"/>
    <cellStyle name="Collegamento ipertestuale visitato" xfId="1039" builtinId="9" hidden="1"/>
    <cellStyle name="Collegamento ipertestuale visitato" xfId="1041" builtinId="9" hidden="1"/>
    <cellStyle name="Collegamento ipertestuale visitato" xfId="1043" builtinId="9" hidden="1"/>
    <cellStyle name="Collegamento ipertestuale visitato" xfId="1045" builtinId="9" hidden="1"/>
    <cellStyle name="Collegamento ipertestuale visitato" xfId="1047" builtinId="9" hidden="1"/>
    <cellStyle name="Collegamento ipertestuale visitato" xfId="1049" builtinId="9" hidden="1"/>
    <cellStyle name="Collegamento ipertestuale visitato" xfId="1051" builtinId="9" hidden="1"/>
    <cellStyle name="Collegamento ipertestuale visitato" xfId="1053" builtinId="9" hidden="1"/>
    <cellStyle name="Collegamento ipertestuale visitato" xfId="1055" builtinId="9" hidden="1"/>
    <cellStyle name="Collegamento ipertestuale visitato" xfId="1057" builtinId="9" hidden="1"/>
    <cellStyle name="Collegamento ipertestuale visitato" xfId="1059" builtinId="9" hidden="1"/>
    <cellStyle name="Collegamento ipertestuale visitato" xfId="1061" builtinId="9" hidden="1"/>
    <cellStyle name="Collegamento ipertestuale visitato" xfId="1063" builtinId="9" hidden="1"/>
    <cellStyle name="Collegamento ipertestuale visitato" xfId="1065" builtinId="9" hidden="1"/>
    <cellStyle name="Collegamento ipertestuale visitato" xfId="1067" builtinId="9" hidden="1"/>
    <cellStyle name="Collegamento ipertestuale visitato" xfId="1069" builtinId="9" hidden="1"/>
    <cellStyle name="Collegamento ipertestuale visitato" xfId="1071" builtinId="9" hidden="1"/>
    <cellStyle name="Collegamento ipertestuale visitato" xfId="1073" builtinId="9" hidden="1"/>
    <cellStyle name="Collegamento ipertestuale visitato" xfId="1075" builtinId="9" hidden="1"/>
    <cellStyle name="Collegamento ipertestuale visitato" xfId="1077" builtinId="9" hidden="1"/>
    <cellStyle name="Collegamento ipertestuale visitato" xfId="1079" builtinId="9" hidden="1"/>
    <cellStyle name="Collegamento ipertestuale visitato" xfId="1081" builtinId="9" hidden="1"/>
    <cellStyle name="Collegamento ipertestuale visitato" xfId="1083" builtinId="9" hidden="1"/>
    <cellStyle name="Collegamento ipertestuale visitato" xfId="1085" builtinId="9" hidden="1"/>
    <cellStyle name="Collegamento ipertestuale visitato" xfId="1087" builtinId="9" hidden="1"/>
    <cellStyle name="Collegamento ipertestuale visitato" xfId="1089" builtinId="9" hidden="1"/>
    <cellStyle name="Collegamento ipertestuale visitato" xfId="1091" builtinId="9" hidden="1"/>
    <cellStyle name="Collegamento ipertestuale visitato" xfId="1093" builtinId="9" hidden="1"/>
    <cellStyle name="Collegamento ipertestuale visitato" xfId="1095" builtinId="9" hidden="1"/>
    <cellStyle name="Collegamento ipertestuale visitato" xfId="1097" builtinId="9" hidden="1"/>
    <cellStyle name="Collegamento ipertestuale visitato" xfId="1099" builtinId="9" hidden="1"/>
    <cellStyle name="Collegamento ipertestuale visitato" xfId="1101" builtinId="9" hidden="1"/>
    <cellStyle name="Collegamento ipertestuale visitato" xfId="1103" builtinId="9" hidden="1"/>
    <cellStyle name="Collegamento ipertestuale visitato" xfId="1105" builtinId="9" hidden="1"/>
    <cellStyle name="Collegamento ipertestuale visitato" xfId="1107" builtinId="9" hidden="1"/>
    <cellStyle name="Collegamento ipertestuale visitato" xfId="1109" builtinId="9" hidden="1"/>
    <cellStyle name="Collegamento ipertestuale visitato" xfId="1111" builtinId="9" hidden="1"/>
    <cellStyle name="Collegamento ipertestuale visitato" xfId="1113" builtinId="9" hidden="1"/>
    <cellStyle name="Collegamento ipertestuale visitato" xfId="1115" builtinId="9" hidden="1"/>
    <cellStyle name="Collegamento ipertestuale visitato" xfId="1117" builtinId="9" hidden="1"/>
    <cellStyle name="Collegamento ipertestuale visitato" xfId="1119" builtinId="9" hidden="1"/>
    <cellStyle name="Collegamento ipertestuale visitato" xfId="1121" builtinId="9" hidden="1"/>
    <cellStyle name="Collegamento ipertestuale visitato" xfId="1123" builtinId="9" hidden="1"/>
    <cellStyle name="Collegamento ipertestuale visitato" xfId="1125" builtinId="9" hidden="1"/>
    <cellStyle name="Collegamento ipertestuale visitato" xfId="1127" builtinId="9" hidden="1"/>
    <cellStyle name="Collegamento ipertestuale visitato" xfId="1129" builtinId="9" hidden="1"/>
    <cellStyle name="Collegamento ipertestuale visitato" xfId="1131" builtinId="9" hidden="1"/>
    <cellStyle name="Collegamento ipertestuale visitato" xfId="1133" builtinId="9" hidden="1"/>
    <cellStyle name="Collegamento ipertestuale visitato" xfId="1135" builtinId="9" hidden="1"/>
    <cellStyle name="Collegamento ipertestuale visitato" xfId="1137" builtinId="9" hidden="1"/>
    <cellStyle name="Collegamento ipertestuale visitato" xfId="1139" builtinId="9" hidden="1"/>
    <cellStyle name="Collegamento ipertestuale visitato" xfId="1141" builtinId="9" hidden="1"/>
    <cellStyle name="Collegamento ipertestuale visitato" xfId="1143" builtinId="9" hidden="1"/>
    <cellStyle name="Collegamento ipertestuale visitato" xfId="1145" builtinId="9" hidden="1"/>
    <cellStyle name="Collegamento ipertestuale visitato" xfId="1147" builtinId="9" hidden="1"/>
    <cellStyle name="Collegamento ipertestuale visitato" xfId="1149" builtinId="9" hidden="1"/>
    <cellStyle name="Collegamento ipertestuale visitato" xfId="1151" builtinId="9" hidden="1"/>
    <cellStyle name="Collegamento ipertestuale visitato" xfId="1153" builtinId="9" hidden="1"/>
    <cellStyle name="Collegamento ipertestuale visitato" xfId="1155" builtinId="9" hidden="1"/>
    <cellStyle name="Collegamento ipertestuale visitato" xfId="1157" builtinId="9" hidden="1"/>
    <cellStyle name="Collegamento ipertestuale visitato" xfId="1159" builtinId="9" hidden="1"/>
    <cellStyle name="Collegamento ipertestuale visitato" xfId="1161" builtinId="9" hidden="1"/>
    <cellStyle name="Collegamento ipertestuale visitato" xfId="1163" builtinId="9" hidden="1"/>
    <cellStyle name="Collegamento ipertestuale visitato" xfId="1165" builtinId="9" hidden="1"/>
    <cellStyle name="Collegamento ipertestuale visitato" xfId="1167" builtinId="9" hidden="1"/>
    <cellStyle name="Collegamento ipertestuale visitato" xfId="1169" builtinId="9" hidden="1"/>
    <cellStyle name="Collegamento ipertestuale visitato" xfId="1171" builtinId="9" hidden="1"/>
    <cellStyle name="Collegamento ipertestuale visitato" xfId="1173" builtinId="9" hidden="1"/>
    <cellStyle name="Collegamento ipertestuale visitato" xfId="1175" builtinId="9" hidden="1"/>
    <cellStyle name="Collegamento ipertestuale visitato" xfId="1177" builtinId="9" hidden="1"/>
    <cellStyle name="Collegamento ipertestuale visitato" xfId="1179" builtinId="9" hidden="1"/>
    <cellStyle name="Collegamento ipertestuale visitato" xfId="1181" builtinId="9" hidden="1"/>
    <cellStyle name="Collegamento ipertestuale visitato" xfId="1183" builtinId="9" hidden="1"/>
    <cellStyle name="Collegamento ipertestuale visitato" xfId="1185" builtinId="9" hidden="1"/>
    <cellStyle name="Collegamento ipertestuale visitato" xfId="1187" builtinId="9" hidden="1"/>
    <cellStyle name="Collegamento ipertestuale visitato" xfId="1189" builtinId="9" hidden="1"/>
    <cellStyle name="Collegamento ipertestuale visitato" xfId="1191" builtinId="9" hidden="1"/>
    <cellStyle name="Collegamento ipertestuale visitato" xfId="1193" builtinId="9" hidden="1"/>
    <cellStyle name="Collegamento ipertestuale visitato" xfId="1195" builtinId="9" hidden="1"/>
    <cellStyle name="Collegamento ipertestuale visitato" xfId="1197" builtinId="9" hidden="1"/>
    <cellStyle name="Collegamento ipertestuale visitato" xfId="1199" builtinId="9" hidden="1"/>
    <cellStyle name="Collegamento ipertestuale visitato" xfId="1201" builtinId="9" hidden="1"/>
    <cellStyle name="Collegamento ipertestuale visitato" xfId="1203" builtinId="9" hidden="1"/>
    <cellStyle name="Collegamento ipertestuale visitato" xfId="1205" builtinId="9" hidden="1"/>
    <cellStyle name="Collegamento ipertestuale visitato" xfId="1207" builtinId="9" hidden="1"/>
    <cellStyle name="Collegamento ipertestuale visitato" xfId="1209" builtinId="9" hidden="1"/>
    <cellStyle name="Collegamento ipertestuale visitato" xfId="1211" builtinId="9" hidden="1"/>
    <cellStyle name="Collegamento ipertestuale visitato" xfId="1213" builtinId="9" hidden="1"/>
    <cellStyle name="Collegamento ipertestuale visitato" xfId="1215" builtinId="9" hidden="1"/>
    <cellStyle name="Collegamento ipertestuale visitato" xfId="1217" builtinId="9" hidden="1"/>
    <cellStyle name="Collegamento ipertestuale visitato" xfId="1219" builtinId="9" hidden="1"/>
    <cellStyle name="Collegamento ipertestuale visitato" xfId="1221" builtinId="9" hidden="1"/>
    <cellStyle name="Collegamento ipertestuale visitato" xfId="1223" builtinId="9" hidden="1"/>
    <cellStyle name="Collegamento ipertestuale visitato" xfId="1225" builtinId="9" hidden="1"/>
    <cellStyle name="Collegamento ipertestuale visitato" xfId="1227" builtinId="9" hidden="1"/>
    <cellStyle name="Collegamento ipertestuale visitato" xfId="1229" builtinId="9" hidden="1"/>
    <cellStyle name="Collegamento ipertestuale visitato" xfId="1231" builtinId="9" hidden="1"/>
    <cellStyle name="Collegamento ipertestuale visitato" xfId="1233" builtinId="9" hidden="1"/>
    <cellStyle name="Collegamento ipertestuale visitato" xfId="1235" builtinId="9" hidden="1"/>
    <cellStyle name="Collegamento ipertestuale visitato" xfId="1237" builtinId="9" hidden="1"/>
    <cellStyle name="Collegamento ipertestuale visitato" xfId="1239" builtinId="9" hidden="1"/>
    <cellStyle name="Collegamento ipertestuale visitato" xfId="1241" builtinId="9" hidden="1"/>
    <cellStyle name="Collegamento ipertestuale visitato" xfId="1243" builtinId="9" hidden="1"/>
    <cellStyle name="Collegamento ipertestuale visitato" xfId="1245" builtinId="9" hidden="1"/>
    <cellStyle name="Collegamento ipertestuale visitato" xfId="1247" builtinId="9" hidden="1"/>
    <cellStyle name="Collegamento ipertestuale visitato" xfId="1249" builtinId="9" hidden="1"/>
    <cellStyle name="Collegamento ipertestuale visitato" xfId="1251" builtinId="9" hidden="1"/>
    <cellStyle name="Collegamento ipertestuale visitato" xfId="1253" builtinId="9" hidden="1"/>
    <cellStyle name="Collegamento ipertestuale visitato" xfId="1255" builtinId="9" hidden="1"/>
    <cellStyle name="Collegamento ipertestuale visitato" xfId="1257" builtinId="9" hidden="1"/>
    <cellStyle name="Collegamento ipertestuale visitato" xfId="1259" builtinId="9" hidden="1"/>
    <cellStyle name="Collegamento ipertestuale visitato" xfId="1261" builtinId="9" hidden="1"/>
    <cellStyle name="Collegamento ipertestuale visitato" xfId="1263" builtinId="9" hidden="1"/>
    <cellStyle name="Collegamento ipertestuale visitato" xfId="1265" builtinId="9" hidden="1"/>
    <cellStyle name="Collegamento ipertestuale visitato" xfId="1267" builtinId="9" hidden="1"/>
    <cellStyle name="Collegamento ipertestuale visitato" xfId="1269" builtinId="9" hidden="1"/>
    <cellStyle name="Collegamento ipertestuale visitato" xfId="1271" builtinId="9" hidden="1"/>
    <cellStyle name="Collegamento ipertestuale visitato" xfId="1273" builtinId="9" hidden="1"/>
    <cellStyle name="Collegamento ipertestuale visitato" xfId="1275" builtinId="9" hidden="1"/>
    <cellStyle name="Collegamento ipertestuale visitato" xfId="1277" builtinId="9" hidden="1"/>
    <cellStyle name="Collegamento ipertestuale visitato" xfId="1279" builtinId="9" hidden="1"/>
    <cellStyle name="Collegamento ipertestuale visitato" xfId="1281" builtinId="9" hidden="1"/>
    <cellStyle name="Collegamento ipertestuale visitato" xfId="1283" builtinId="9" hidden="1"/>
    <cellStyle name="Collegamento ipertestuale visitato" xfId="1285" builtinId="9" hidden="1"/>
    <cellStyle name="Collegamento ipertestuale visitato" xfId="1287" builtinId="9" hidden="1"/>
    <cellStyle name="Collegamento ipertestuale visitato" xfId="1289" builtinId="9" hidden="1"/>
    <cellStyle name="Collegamento ipertestuale visitato" xfId="1291" builtinId="9" hidden="1"/>
    <cellStyle name="Collegamento ipertestuale visitato" xfId="1293" builtinId="9" hidden="1"/>
    <cellStyle name="Collegamento ipertestuale visitato" xfId="1295" builtinId="9" hidden="1"/>
    <cellStyle name="Collegamento ipertestuale visitato" xfId="1297" builtinId="9" hidden="1"/>
    <cellStyle name="Collegamento ipertestuale visitato" xfId="1299" builtinId="9" hidden="1"/>
    <cellStyle name="Collegamento ipertestuale visitato" xfId="1301" builtinId="9" hidden="1"/>
    <cellStyle name="Collegamento ipertestuale visitato" xfId="1303" builtinId="9" hidden="1"/>
    <cellStyle name="Collegamento ipertestuale visitato" xfId="1305" builtinId="9" hidden="1"/>
    <cellStyle name="Collegamento ipertestuale visitato" xfId="1307" builtinId="9" hidden="1"/>
    <cellStyle name="Collegamento ipertestuale visitato" xfId="1309" builtinId="9" hidden="1"/>
    <cellStyle name="Collegamento ipertestuale visitato" xfId="1311" builtinId="9" hidden="1"/>
    <cellStyle name="Collegamento ipertestuale visitato" xfId="1313" builtinId="9" hidden="1"/>
    <cellStyle name="Collegamento ipertestuale visitato" xfId="1315" builtinId="9" hidden="1"/>
    <cellStyle name="Collegamento ipertestuale visitato" xfId="1317" builtinId="9" hidden="1"/>
    <cellStyle name="Collegamento ipertestuale visitato" xfId="1319" builtinId="9" hidden="1"/>
    <cellStyle name="Collegamento ipertestuale visitato" xfId="1321" builtinId="9" hidden="1"/>
    <cellStyle name="Collegamento ipertestuale visitato" xfId="1323" builtinId="9" hidden="1"/>
    <cellStyle name="Collegamento ipertestuale visitato" xfId="1325" builtinId="9" hidden="1"/>
    <cellStyle name="Collegamento ipertestuale visitato" xfId="1327" builtinId="9" hidden="1"/>
    <cellStyle name="Collegamento ipertestuale visitato" xfId="1329" builtinId="9" hidden="1"/>
    <cellStyle name="Collegamento ipertestuale visitato" xfId="1331" builtinId="9" hidden="1"/>
    <cellStyle name="Collegamento ipertestuale visitato" xfId="1333" builtinId="9" hidden="1"/>
    <cellStyle name="Collegamento ipertestuale visitato" xfId="1335" builtinId="9" hidden="1"/>
    <cellStyle name="Collegamento ipertestuale visitato" xfId="1337" builtinId="9" hidden="1"/>
    <cellStyle name="Collegamento ipertestuale visitato" xfId="1339" builtinId="9" hidden="1"/>
    <cellStyle name="Collegamento ipertestuale visitato" xfId="1341" builtinId="9" hidden="1"/>
    <cellStyle name="Collegamento ipertestuale visitato" xfId="1343" builtinId="9" hidden="1"/>
    <cellStyle name="Collegamento ipertestuale visitato" xfId="1345" builtinId="9" hidden="1"/>
    <cellStyle name="Collegamento ipertestuale visitato" xfId="1347" builtinId="9" hidden="1"/>
    <cellStyle name="Collegamento ipertestuale visitato" xfId="1349" builtinId="9" hidden="1"/>
    <cellStyle name="Collegamento ipertestuale visitato" xfId="1351" builtinId="9" hidden="1"/>
    <cellStyle name="Collegamento ipertestuale visitato" xfId="1353" builtinId="9" hidden="1"/>
    <cellStyle name="Collegamento ipertestuale visitato" xfId="1355" builtinId="9" hidden="1"/>
    <cellStyle name="Collegamento ipertestuale visitato" xfId="1357" builtinId="9" hidden="1"/>
    <cellStyle name="Collegamento ipertestuale visitato" xfId="1359" builtinId="9" hidden="1"/>
    <cellStyle name="Collegamento ipertestuale visitato" xfId="1361" builtinId="9" hidden="1"/>
    <cellStyle name="Collegamento ipertestuale visitato" xfId="1363" builtinId="9" hidden="1"/>
    <cellStyle name="Collegamento ipertestuale visitato" xfId="1365" builtinId="9" hidden="1"/>
    <cellStyle name="Collegamento ipertestuale visitato" xfId="1367" builtinId="9" hidden="1"/>
    <cellStyle name="Collegamento ipertestuale visitato" xfId="1369" builtinId="9" hidden="1"/>
    <cellStyle name="Collegamento ipertestuale visitato" xfId="1371" builtinId="9" hidden="1"/>
    <cellStyle name="Collegamento ipertestuale visitato" xfId="1373" builtinId="9" hidden="1"/>
    <cellStyle name="Collegamento ipertestuale visitato" xfId="1375" builtinId="9" hidden="1"/>
    <cellStyle name="Collegamento ipertestuale visitato" xfId="1377" builtinId="9" hidden="1"/>
    <cellStyle name="Collegamento ipertestuale visitato" xfId="1379" builtinId="9" hidden="1"/>
    <cellStyle name="Collegamento ipertestuale visitato" xfId="1381" builtinId="9" hidden="1"/>
    <cellStyle name="Collegamento ipertestuale visitato" xfId="1383" builtinId="9" hidden="1"/>
    <cellStyle name="Collegamento ipertestuale visitato" xfId="1385" builtinId="9" hidden="1"/>
    <cellStyle name="Collegamento ipertestuale visitato" xfId="1387" builtinId="9" hidden="1"/>
    <cellStyle name="Collegamento ipertestuale visitato" xfId="1389" builtinId="9" hidden="1"/>
    <cellStyle name="Collegamento ipertestuale visitato" xfId="1391" builtinId="9" hidden="1"/>
    <cellStyle name="Collegamento ipertestuale visitato" xfId="1393" builtinId="9" hidden="1"/>
    <cellStyle name="Collegamento ipertestuale visitato" xfId="1395" builtinId="9" hidden="1"/>
    <cellStyle name="Collegamento ipertestuale visitato" xfId="1397" builtinId="9" hidden="1"/>
    <cellStyle name="Collegamento ipertestuale visitato" xfId="1399" builtinId="9" hidden="1"/>
    <cellStyle name="Collegamento ipertestuale visitato" xfId="1400" builtinId="9" hidden="1"/>
    <cellStyle name="Collegamento ipertestuale visitato" xfId="1401" builtinId="9" hidden="1"/>
    <cellStyle name="Collegamento ipertestuale visitato" xfId="1402" builtinId="9" hidden="1"/>
    <cellStyle name="Collegamento ipertestuale visitato" xfId="1403" builtinId="9" hidden="1"/>
    <cellStyle name="Collegamento ipertestuale visitato" xfId="1404" builtinId="9" hidden="1"/>
    <cellStyle name="Collegamento ipertestuale visitato" xfId="1405" builtinId="9" hidden="1"/>
    <cellStyle name="Collegamento ipertestuale visitato" xfId="1406" builtinId="9" hidden="1"/>
    <cellStyle name="Collegamento ipertestuale visitato" xfId="1407" builtinId="9" hidden="1"/>
    <cellStyle name="Collegamento ipertestuale visitato" xfId="1408" builtinId="9" hidden="1"/>
    <cellStyle name="Collegamento ipertestuale visitato" xfId="1409" builtinId="9" hidden="1"/>
    <cellStyle name="Collegamento ipertestuale visitato" xfId="1410" builtinId="9" hidden="1"/>
    <cellStyle name="Collegamento ipertestuale visitato" xfId="1411" builtinId="9" hidden="1"/>
    <cellStyle name="Collegamento ipertestuale visitato" xfId="1412" builtinId="9" hidden="1"/>
    <cellStyle name="Collegamento ipertestuale visitato" xfId="1413" builtinId="9" hidden="1"/>
    <cellStyle name="Collegamento ipertestuale visitato" xfId="1414" builtinId="9" hidden="1"/>
    <cellStyle name="Collegamento ipertestuale visitato" xfId="1415" builtinId="9" hidden="1"/>
    <cellStyle name="Collegamento ipertestuale visitato" xfId="1416" builtinId="9" hidden="1"/>
    <cellStyle name="Collegamento ipertestuale visitato" xfId="1417" builtinId="9" hidden="1"/>
    <cellStyle name="Collegamento ipertestuale visitato" xfId="1418" builtinId="9" hidden="1"/>
    <cellStyle name="Collegamento ipertestuale visitato" xfId="1419" builtinId="9" hidden="1"/>
    <cellStyle name="Collegamento ipertestuale visitato" xfId="1420" builtinId="9" hidden="1"/>
    <cellStyle name="Collegamento ipertestuale visitato" xfId="1421" builtinId="9" hidden="1"/>
    <cellStyle name="Collegamento ipertestuale visitato" xfId="1422" builtinId="9" hidden="1"/>
    <cellStyle name="Collegamento ipertestuale visitato" xfId="1423" builtinId="9" hidden="1"/>
    <cellStyle name="Collegamento ipertestuale visitato" xfId="1424" builtinId="9" hidden="1"/>
    <cellStyle name="Collegamento ipertestuale visitato" xfId="1425" builtinId="9" hidden="1"/>
    <cellStyle name="Collegamento ipertestuale visitato" xfId="1426" builtinId="9" hidden="1"/>
    <cellStyle name="Collegamento ipertestuale visitato" xfId="1427" builtinId="9" hidden="1"/>
    <cellStyle name="Collegamento ipertestuale visitato" xfId="1428" builtinId="9" hidden="1"/>
    <cellStyle name="Collegamento ipertestuale visitato" xfId="1429" builtinId="9" hidden="1"/>
    <cellStyle name="Collegamento ipertestuale visitato" xfId="1430" builtinId="9" hidden="1"/>
    <cellStyle name="Collegamento ipertestuale visitato" xfId="1431" builtinId="9" hidden="1"/>
    <cellStyle name="Collegamento ipertestuale visitato" xfId="1432" builtinId="9" hidden="1"/>
    <cellStyle name="Collegamento ipertestuale visitato" xfId="1433" builtinId="9" hidden="1"/>
    <cellStyle name="Collegamento ipertestuale visitato" xfId="1434" builtinId="9" hidden="1"/>
    <cellStyle name="Collegamento ipertestuale visitato" xfId="1435" builtinId="9" hidden="1"/>
    <cellStyle name="Collegamento ipertestuale visitato" xfId="1436" builtinId="9" hidden="1"/>
    <cellStyle name="Collegamento ipertestuale visitato" xfId="1437" builtinId="9" hidden="1"/>
    <cellStyle name="Collegamento ipertestuale visitato" xfId="1438" builtinId="9" hidden="1"/>
    <cellStyle name="Collegamento ipertestuale visitato" xfId="1439" builtinId="9" hidden="1"/>
    <cellStyle name="Collegamento ipertestuale visitato" xfId="1440" builtinId="9" hidden="1"/>
    <cellStyle name="Collegamento ipertestuale visitato" xfId="1441" builtinId="9" hidden="1"/>
    <cellStyle name="Collegamento ipertestuale visitato" xfId="1442" builtinId="9" hidden="1"/>
    <cellStyle name="Collegamento ipertestuale visitato" xfId="1443" builtinId="9" hidden="1"/>
    <cellStyle name="Collegamento ipertestuale visitato" xfId="1444" builtinId="9" hidden="1"/>
    <cellStyle name="Collegamento ipertestuale visitato" xfId="1445" builtinId="9" hidden="1"/>
    <cellStyle name="Collegamento ipertestuale visitato" xfId="1446" builtinId="9" hidden="1"/>
    <cellStyle name="Collegamento ipertestuale visitato" xfId="1447" builtinId="9" hidden="1"/>
    <cellStyle name="Collegamento ipertestuale visitato" xfId="1448" builtinId="9" hidden="1"/>
    <cellStyle name="Collegamento ipertestuale visitato" xfId="1449" builtinId="9" hidden="1"/>
    <cellStyle name="Collegamento ipertestuale visitato" xfId="1450" builtinId="9" hidden="1"/>
    <cellStyle name="Collegamento ipertestuale visitato" xfId="1451" builtinId="9" hidden="1"/>
    <cellStyle name="Collegamento ipertestuale visitato" xfId="1452" builtinId="9" hidden="1"/>
    <cellStyle name="Collegamento ipertestuale visitato" xfId="1453" builtinId="9" hidden="1"/>
    <cellStyle name="Collegamento ipertestuale visitato" xfId="1454" builtinId="9" hidden="1"/>
    <cellStyle name="Collegamento ipertestuale visitato" xfId="1455" builtinId="9" hidden="1"/>
    <cellStyle name="Collegamento ipertestuale visitato" xfId="1456" builtinId="9" hidden="1"/>
    <cellStyle name="Collegamento ipertestuale visitato" xfId="1457" builtinId="9" hidden="1"/>
    <cellStyle name="Collegamento ipertestuale visitato" xfId="1458" builtinId="9" hidden="1"/>
    <cellStyle name="Collegamento ipertestuale visitato" xfId="1459" builtinId="9" hidden="1"/>
    <cellStyle name="Collegamento ipertestuale visitato" xfId="1460" builtinId="9" hidden="1"/>
    <cellStyle name="Collegamento ipertestuale visitato" xfId="1461" builtinId="9" hidden="1"/>
    <cellStyle name="Collegamento ipertestuale visitato" xfId="1462" builtinId="9" hidden="1"/>
    <cellStyle name="Collegamento ipertestuale visitato" xfId="1463" builtinId="9" hidden="1"/>
    <cellStyle name="Collegamento ipertestuale visitato" xfId="1464" builtinId="9" hidden="1"/>
    <cellStyle name="Collegamento ipertestuale visitato" xfId="1465" builtinId="9" hidden="1"/>
    <cellStyle name="Collegamento ipertestuale visitato" xfId="1466" builtinId="9" hidden="1"/>
    <cellStyle name="Collegamento ipertestuale visitato" xfId="1467" builtinId="9" hidden="1"/>
    <cellStyle name="Collegamento ipertestuale visitato" xfId="1468" builtinId="9" hidden="1"/>
    <cellStyle name="Collegamento ipertestuale visitato" xfId="1469" builtinId="9" hidden="1"/>
    <cellStyle name="Collegamento ipertestuale visitato" xfId="1470" builtinId="9" hidden="1"/>
    <cellStyle name="Collegamento ipertestuale visitato" xfId="1471" builtinId="9" hidden="1"/>
    <cellStyle name="Collegamento ipertestuale visitato" xfId="1472" builtinId="9" hidden="1"/>
    <cellStyle name="Collegamento ipertestuale visitato" xfId="1473" builtinId="9" hidden="1"/>
    <cellStyle name="Collegamento ipertestuale visitato" xfId="1474" builtinId="9" hidden="1"/>
    <cellStyle name="Collegamento ipertestuale visitato" xfId="1475" builtinId="9" hidden="1"/>
    <cellStyle name="Collegamento ipertestuale visitato" xfId="1476" builtinId="9" hidden="1"/>
    <cellStyle name="Collegamento ipertestuale visitato" xfId="1477" builtinId="9" hidden="1"/>
    <cellStyle name="Collegamento ipertestuale visitato" xfId="1478" builtinId="9" hidden="1"/>
    <cellStyle name="Collegamento ipertestuale visitato" xfId="1479" builtinId="9" hidden="1"/>
    <cellStyle name="Collegamento ipertestuale visitato" xfId="1480" builtinId="9" hidden="1"/>
    <cellStyle name="Collegamento ipertestuale visitato" xfId="1481" builtinId="9" hidden="1"/>
    <cellStyle name="Collegamento ipertestuale visitato" xfId="1482" builtinId="9" hidden="1"/>
    <cellStyle name="Collegamento ipertestuale visitato" xfId="1483" builtinId="9" hidden="1"/>
    <cellStyle name="Collegamento ipertestuale visitato" xfId="1484" builtinId="9" hidden="1"/>
    <cellStyle name="Collegamento ipertestuale visitato" xfId="1485" builtinId="9" hidden="1"/>
    <cellStyle name="Collegamento ipertestuale visitato" xfId="1486" builtinId="9" hidden="1"/>
    <cellStyle name="Collegamento ipertestuale visitato" xfId="1487" builtinId="9" hidden="1"/>
    <cellStyle name="Collegamento ipertestuale visitato" xfId="1488" builtinId="9" hidden="1"/>
    <cellStyle name="Collegamento ipertestuale visitato" xfId="1489" builtinId="9" hidden="1"/>
    <cellStyle name="Collegamento ipertestuale visitato" xfId="1490" builtinId="9" hidden="1"/>
    <cellStyle name="Collegamento ipertestuale visitato" xfId="1491" builtinId="9" hidden="1"/>
    <cellStyle name="Collegamento ipertestuale visitato" xfId="1492" builtinId="9" hidden="1"/>
    <cellStyle name="Collegamento ipertestuale visitato" xfId="1493" builtinId="9" hidden="1"/>
    <cellStyle name="Collegamento ipertestuale visitato" xfId="1494" builtinId="9" hidden="1"/>
    <cellStyle name="Collegamento ipertestuale visitato" xfId="1495" builtinId="9" hidden="1"/>
    <cellStyle name="Collegamento ipertestuale visitato" xfId="1496" builtinId="9" hidden="1"/>
    <cellStyle name="Collegamento ipertestuale visitato" xfId="1497" builtinId="9" hidden="1"/>
    <cellStyle name="Collegamento ipertestuale visitato" xfId="1498" builtinId="9" hidden="1"/>
    <cellStyle name="Collegamento ipertestuale visitato" xfId="1499" builtinId="9" hidden="1"/>
    <cellStyle name="Collegamento ipertestuale visitato" xfId="1500" builtinId="9" hidden="1"/>
    <cellStyle name="Collegamento ipertestuale visitato" xfId="1501" builtinId="9" hidden="1"/>
    <cellStyle name="Collegamento ipertestuale visitato" xfId="1502" builtinId="9" hidden="1"/>
    <cellStyle name="Collegamento ipertestuale visitato" xfId="1503" builtinId="9" hidden="1"/>
    <cellStyle name="Collegamento ipertestuale visitato" xfId="1504" builtinId="9" hidden="1"/>
    <cellStyle name="Collegamento ipertestuale visitato" xfId="1505" builtinId="9" hidden="1"/>
    <cellStyle name="Collegamento ipertestuale visitato" xfId="1506" builtinId="9" hidden="1"/>
    <cellStyle name="Collegamento ipertestuale visitato" xfId="1507" builtinId="9" hidden="1"/>
    <cellStyle name="Collegamento ipertestuale visitato" xfId="1508" builtinId="9" hidden="1"/>
    <cellStyle name="Collegamento ipertestuale visitato" xfId="1509" builtinId="9" hidden="1"/>
    <cellStyle name="Collegamento ipertestuale visitato" xfId="1510" builtinId="9" hidden="1"/>
    <cellStyle name="Collegamento ipertestuale visitato" xfId="1511" builtinId="9" hidden="1"/>
    <cellStyle name="Collegamento ipertestuale visitato" xfId="1512" builtinId="9" hidden="1"/>
    <cellStyle name="Collegamento ipertestuale visitato" xfId="1513" builtinId="9" hidden="1"/>
    <cellStyle name="Collegamento ipertestuale visitato" xfId="1514" builtinId="9" hidden="1"/>
    <cellStyle name="Collegamento ipertestuale visitato" xfId="1515" builtinId="9" hidden="1"/>
    <cellStyle name="Collegamento ipertestuale visitato" xfId="1516" builtinId="9" hidden="1"/>
    <cellStyle name="Collegamento ipertestuale visitato" xfId="1517" builtinId="9" hidden="1"/>
    <cellStyle name="Collegamento ipertestuale visitato" xfId="1518" builtinId="9" hidden="1"/>
    <cellStyle name="Collegamento ipertestuale visitato" xfId="1519" builtinId="9" hidden="1"/>
    <cellStyle name="Collegamento ipertestuale visitato" xfId="1520" builtinId="9" hidden="1"/>
    <cellStyle name="Collegamento ipertestuale visitato" xfId="1521" builtinId="9" hidden="1"/>
    <cellStyle name="Collegamento ipertestuale visitato" xfId="1522" builtinId="9" hidden="1"/>
    <cellStyle name="Collegamento ipertestuale visitato" xfId="1523" builtinId="9" hidden="1"/>
    <cellStyle name="Collegamento ipertestuale visitato" xfId="1524" builtinId="9" hidden="1"/>
    <cellStyle name="Collegamento ipertestuale visitato" xfId="1525" builtinId="9" hidden="1"/>
    <cellStyle name="Collegamento ipertestuale visitato" xfId="1526" builtinId="9" hidden="1"/>
    <cellStyle name="Collegamento ipertestuale visitato" xfId="1527" builtinId="9" hidden="1"/>
    <cellStyle name="Collegamento ipertestuale visitato" xfId="1528" builtinId="9" hidden="1"/>
    <cellStyle name="Collegamento ipertestuale visitato" xfId="1529" builtinId="9" hidden="1"/>
    <cellStyle name="Collegamento ipertestuale visitato" xfId="1530" builtinId="9" hidden="1"/>
    <cellStyle name="Collegamento ipertestuale visitato" xfId="1531" builtinId="9" hidden="1"/>
    <cellStyle name="Collegamento ipertestuale visitato" xfId="1532" builtinId="9" hidden="1"/>
    <cellStyle name="Collegamento ipertestuale visitato" xfId="1533" builtinId="9" hidden="1"/>
    <cellStyle name="Collegamento ipertestuale visitato" xfId="1534" builtinId="9" hidden="1"/>
    <cellStyle name="Collegamento ipertestuale visitato" xfId="1535" builtinId="9" hidden="1"/>
    <cellStyle name="Collegamento ipertestuale visitato" xfId="1536" builtinId="9" hidden="1"/>
    <cellStyle name="Collegamento ipertestuale visitato" xfId="1537" builtinId="9" hidden="1"/>
    <cellStyle name="Collegamento ipertestuale visitato" xfId="1538" builtinId="9" hidden="1"/>
    <cellStyle name="Collegamento ipertestuale visitato" xfId="1539" builtinId="9" hidden="1"/>
    <cellStyle name="Collegamento ipertestuale visitato" xfId="1540" builtinId="9" hidden="1"/>
    <cellStyle name="Collegamento ipertestuale visitato" xfId="1541" builtinId="9" hidden="1"/>
    <cellStyle name="Collegamento ipertestuale visitato" xfId="1542" builtinId="9" hidden="1"/>
    <cellStyle name="Collegamento ipertestuale visitato" xfId="1543" builtinId="9" hidden="1"/>
    <cellStyle name="Collegamento ipertestuale visitato" xfId="1544" builtinId="9" hidden="1"/>
    <cellStyle name="Collegamento ipertestuale visitato" xfId="1545" builtinId="9" hidden="1"/>
    <cellStyle name="Collegamento ipertestuale visitato" xfId="1546" builtinId="9" hidden="1"/>
    <cellStyle name="Collegamento ipertestuale visitato" xfId="1547" builtinId="9" hidden="1"/>
    <cellStyle name="Collegamento ipertestuale visitato" xfId="1548" builtinId="9" hidden="1"/>
    <cellStyle name="Collegamento ipertestuale visitato" xfId="1549" builtinId="9" hidden="1"/>
    <cellStyle name="Collegamento ipertestuale visitato" xfId="1550" builtinId="9" hidden="1"/>
    <cellStyle name="Collegamento ipertestuale visitato" xfId="1551" builtinId="9" hidden="1"/>
    <cellStyle name="Collegamento ipertestuale visitato" xfId="1552" builtinId="9" hidden="1"/>
    <cellStyle name="Collegamento ipertestuale visitato" xfId="1553" builtinId="9" hidden="1"/>
    <cellStyle name="Collegamento ipertestuale visitato" xfId="1554" builtinId="9" hidden="1"/>
    <cellStyle name="Collegamento ipertestuale visitato" xfId="1555" builtinId="9" hidden="1"/>
    <cellStyle name="Collegamento ipertestuale visitato" xfId="1556" builtinId="9" hidden="1"/>
    <cellStyle name="Collegamento ipertestuale visitato" xfId="1557" builtinId="9" hidden="1"/>
    <cellStyle name="Collegamento ipertestuale visitato" xfId="1558" builtinId="9" hidden="1"/>
    <cellStyle name="Collegamento ipertestuale visitato" xfId="1559" builtinId="9" hidden="1"/>
    <cellStyle name="Collegamento ipertestuale visitato" xfId="1560" builtinId="9" hidden="1"/>
    <cellStyle name="Collegamento ipertestuale visitato" xfId="1561" builtinId="9" hidden="1"/>
    <cellStyle name="Collegamento ipertestuale visitato" xfId="1562" builtinId="9" hidden="1"/>
    <cellStyle name="Collegamento ipertestuale visitato" xfId="1563" builtinId="9" hidden="1"/>
    <cellStyle name="Collegamento ipertestuale visitato" xfId="1564" builtinId="9" hidden="1"/>
    <cellStyle name="Collegamento ipertestuale visitato" xfId="1565" builtinId="9" hidden="1"/>
    <cellStyle name="Collegamento ipertestuale visitato" xfId="1566" builtinId="9" hidden="1"/>
    <cellStyle name="Collegamento ipertestuale visitato" xfId="1567" builtinId="9" hidden="1"/>
    <cellStyle name="Collegamento ipertestuale visitato" xfId="1568" builtinId="9" hidden="1"/>
    <cellStyle name="Collegamento ipertestuale visitato" xfId="1569" builtinId="9" hidden="1"/>
    <cellStyle name="Collegamento ipertestuale visitato" xfId="1570" builtinId="9" hidden="1"/>
    <cellStyle name="Collegamento ipertestuale visitato" xfId="1571" builtinId="9" hidden="1"/>
    <cellStyle name="Collegamento ipertestuale visitato" xfId="1572" builtinId="9" hidden="1"/>
    <cellStyle name="Collegamento ipertestuale visitato" xfId="1573" builtinId="9" hidden="1"/>
    <cellStyle name="Collegamento ipertestuale visitato" xfId="1574" builtinId="9" hidden="1"/>
    <cellStyle name="Collegamento ipertestuale visitato" xfId="1575" builtinId="9" hidden="1"/>
    <cellStyle name="Collegamento ipertestuale visitato" xfId="1576" builtinId="9" hidden="1"/>
    <cellStyle name="Collegamento ipertestuale visitato" xfId="1577" builtinId="9" hidden="1"/>
    <cellStyle name="Collegamento ipertestuale visitato" xfId="1578" builtinId="9" hidden="1"/>
    <cellStyle name="Euro" xfId="1"/>
    <cellStyle name="Normale" xfId="0" builtinId="0"/>
    <cellStyle name="Valuta" xfId="1579" builtinId="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sigmaaldrich.com/catalog/search?term=375-72-4&amp;interface=CAS%20No.&amp;lang=en&amp;region=US&amp;focus=product" TargetMode="External"/><Relationship Id="rId7" Type="http://schemas.openxmlformats.org/officeDocument/2006/relationships/hyperlink" Target="http://www.sigmaaldrich.com/catalog/search?term=10034-99-8&amp;interface=CAS%20No.&amp;lang=en&amp;region=US&amp;focus=product" TargetMode="External"/><Relationship Id="rId2" Type="http://schemas.openxmlformats.org/officeDocument/2006/relationships/hyperlink" Target="http://www.sigmaaldrich.com/catalog/search?term=2244-16-8&amp;interface=CAS%20No.&amp;lang=en&amp;region=US&amp;focus=product" TargetMode="External"/><Relationship Id="rId1" Type="http://schemas.openxmlformats.org/officeDocument/2006/relationships/hyperlink" Target="http://www.sigmaaldrich.com/catalog/search?term=50-22-6&amp;interface=CAS%20No.&amp;lang=en&amp;region=US&amp;focus=product" TargetMode="External"/><Relationship Id="rId6" Type="http://schemas.openxmlformats.org/officeDocument/2006/relationships/hyperlink" Target="http://www.sigmaaldrich.com/catalog/search?term=76-05-1&amp;interface=CAS%20No.&amp;lang=en&amp;region=US&amp;focus=product" TargetMode="External"/><Relationship Id="rId5" Type="http://schemas.openxmlformats.org/officeDocument/2006/relationships/hyperlink" Target="http://www.sigmaaldrich.com/catalog/search?term=76-05-1&amp;interface=CAS%20No.&amp;lang=en&amp;region=US&amp;focus=product" TargetMode="External"/><Relationship Id="rId4" Type="http://schemas.openxmlformats.org/officeDocument/2006/relationships/hyperlink" Target="http://www.sigmaaldrich.com/catalog/search?term=666-52-4&amp;interface=CAS%20No.&amp;lang=en&amp;region=US&amp;focus=produ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854"/>
  <sheetViews>
    <sheetView tabSelected="1" view="pageBreakPreview" topLeftCell="E1" zoomScale="80" zoomScaleNormal="80" zoomScaleSheetLayoutView="80" workbookViewId="0">
      <pane ySplit="1" topLeftCell="A2" activePane="bottomLeft" state="frozen"/>
      <selection activeCell="C1" sqref="C1"/>
      <selection pane="bottomLeft" activeCell="L15" sqref="L15"/>
    </sheetView>
  </sheetViews>
  <sheetFormatPr defaultColWidth="37.5703125" defaultRowHeight="12.75" x14ac:dyDescent="0.2"/>
  <cols>
    <col min="1" max="1" width="16.140625" style="6" customWidth="1"/>
    <col min="2" max="2" width="48.85546875" style="3" customWidth="1"/>
    <col min="3" max="3" width="21" style="23" customWidth="1"/>
    <col min="4" max="4" width="10.85546875" style="3" customWidth="1"/>
    <col min="5" max="5" width="16.85546875" style="3" customWidth="1"/>
    <col min="6" max="6" width="16.5703125" style="3" customWidth="1"/>
    <col min="7" max="8" width="15.42578125" style="3" customWidth="1"/>
    <col min="9" max="9" width="17.28515625" style="3" customWidth="1"/>
    <col min="10" max="10" width="15.42578125" style="3" customWidth="1"/>
    <col min="11" max="11" width="13" style="3" customWidth="1"/>
    <col min="12" max="12" width="21.7109375" style="3" customWidth="1"/>
    <col min="13" max="16384" width="37.5703125" style="3"/>
  </cols>
  <sheetData>
    <row r="1" spans="1:12" s="1" customFormat="1" ht="51.75" customHeight="1" x14ac:dyDescent="0.2">
      <c r="A1" s="38" t="s">
        <v>1593</v>
      </c>
      <c r="B1" s="38" t="s">
        <v>0</v>
      </c>
      <c r="C1" s="44" t="s">
        <v>1</v>
      </c>
      <c r="D1" s="45" t="s">
        <v>1596</v>
      </c>
      <c r="E1" s="46" t="s">
        <v>1599</v>
      </c>
      <c r="F1" s="46" t="s">
        <v>1600</v>
      </c>
      <c r="G1" s="46" t="s">
        <v>1601</v>
      </c>
      <c r="H1" s="46" t="s">
        <v>1602</v>
      </c>
      <c r="I1" s="46" t="s">
        <v>1603</v>
      </c>
      <c r="J1" s="46" t="s">
        <v>1604</v>
      </c>
      <c r="K1" s="46" t="s">
        <v>1594</v>
      </c>
      <c r="L1" s="46" t="s">
        <v>1592</v>
      </c>
    </row>
    <row r="2" spans="1:12" ht="40.5" customHeight="1" x14ac:dyDescent="0.25">
      <c r="A2" s="7" t="s">
        <v>176</v>
      </c>
      <c r="B2" s="2" t="s">
        <v>177</v>
      </c>
      <c r="C2" s="21">
        <v>0.35</v>
      </c>
      <c r="D2" s="33" t="s">
        <v>1597</v>
      </c>
      <c r="E2" s="28">
        <v>249.89999999999998</v>
      </c>
      <c r="F2" s="28">
        <f>PRODUCT(C2,E2)</f>
        <v>87.464999999999989</v>
      </c>
      <c r="G2" s="28">
        <v>638</v>
      </c>
      <c r="H2" s="28">
        <f>PRODUCT(C2,G2)</f>
        <v>223.29999999999998</v>
      </c>
      <c r="I2" s="28">
        <v>1161.4285714285716</v>
      </c>
      <c r="J2" s="28">
        <f>PRODUCT(C2,I2)</f>
        <v>406.5</v>
      </c>
      <c r="K2" s="28">
        <f t="shared" ref="K2:K65" si="0">MIN(E2:J2)</f>
        <v>87.464999999999989</v>
      </c>
      <c r="L2" s="35">
        <f>K2</f>
        <v>87.464999999999989</v>
      </c>
    </row>
    <row r="3" spans="1:12" ht="15" customHeight="1" x14ac:dyDescent="0.25">
      <c r="A3" s="7" t="s">
        <v>178</v>
      </c>
      <c r="B3" s="8" t="s">
        <v>179</v>
      </c>
      <c r="C3" s="21">
        <v>87.5</v>
      </c>
      <c r="D3" s="33" t="s">
        <v>1597</v>
      </c>
      <c r="E3" s="28">
        <v>0.40039999999999998</v>
      </c>
      <c r="F3" s="28">
        <f t="shared" ref="F3:F66" si="1">PRODUCT(C3,E3)</f>
        <v>35.034999999999997</v>
      </c>
      <c r="G3" s="28">
        <v>0.25024000000000002</v>
      </c>
      <c r="H3" s="28">
        <f t="shared" ref="H3:H65" si="2">PRODUCT(C3,G3)</f>
        <v>21.896000000000001</v>
      </c>
      <c r="I3" s="28">
        <v>0.7516571428571428</v>
      </c>
      <c r="J3" s="28">
        <f t="shared" ref="J3:J65" si="3">PRODUCT(C3,I3)</f>
        <v>65.77</v>
      </c>
      <c r="K3" s="28">
        <f t="shared" si="0"/>
        <v>0.25024000000000002</v>
      </c>
      <c r="L3" s="28">
        <f t="shared" ref="L3:L5" si="4">PRODUCT(K3,C3)</f>
        <v>21.896000000000001</v>
      </c>
    </row>
    <row r="4" spans="1:12" ht="15" customHeight="1" x14ac:dyDescent="0.25">
      <c r="A4" s="7" t="s">
        <v>180</v>
      </c>
      <c r="B4" s="8" t="s">
        <v>181</v>
      </c>
      <c r="C4" s="21">
        <v>17.5</v>
      </c>
      <c r="D4" s="33" t="s">
        <v>1597</v>
      </c>
      <c r="E4" s="28">
        <v>10.464999999999998</v>
      </c>
      <c r="F4" s="28">
        <f t="shared" si="1"/>
        <v>183.13749999999996</v>
      </c>
      <c r="G4" s="28">
        <v>9.0367999999999995</v>
      </c>
      <c r="H4" s="28">
        <f t="shared" si="2"/>
        <v>158.14400000000001</v>
      </c>
      <c r="I4" s="28"/>
      <c r="J4" s="28"/>
      <c r="K4" s="28">
        <f t="shared" si="0"/>
        <v>9.0367999999999995</v>
      </c>
      <c r="L4" s="28">
        <f t="shared" si="4"/>
        <v>158.14400000000001</v>
      </c>
    </row>
    <row r="5" spans="1:12" ht="15" customHeight="1" x14ac:dyDescent="0.25">
      <c r="A5" s="7" t="s">
        <v>182</v>
      </c>
      <c r="B5" s="8" t="s">
        <v>183</v>
      </c>
      <c r="C5" s="21">
        <v>350</v>
      </c>
      <c r="D5" s="33" t="s">
        <v>1597</v>
      </c>
      <c r="E5" s="28">
        <v>2.2890000000000001</v>
      </c>
      <c r="F5" s="28">
        <f t="shared" si="1"/>
        <v>801.15000000000009</v>
      </c>
      <c r="G5" s="28">
        <v>1.2</v>
      </c>
      <c r="H5" s="28">
        <f t="shared" si="2"/>
        <v>420</v>
      </c>
      <c r="I5" s="28">
        <v>1.5660571428571428</v>
      </c>
      <c r="J5" s="28">
        <f t="shared" si="3"/>
        <v>548.12</v>
      </c>
      <c r="K5" s="28">
        <f t="shared" si="0"/>
        <v>1.2</v>
      </c>
      <c r="L5" s="28">
        <f t="shared" si="4"/>
        <v>420</v>
      </c>
    </row>
    <row r="6" spans="1:12" ht="15" x14ac:dyDescent="0.25">
      <c r="A6" s="7" t="s">
        <v>184</v>
      </c>
      <c r="B6" s="8" t="s">
        <v>185</v>
      </c>
      <c r="C6" s="22">
        <v>0.875</v>
      </c>
      <c r="D6" s="33" t="s">
        <v>1598</v>
      </c>
      <c r="E6" s="28">
        <v>10.808</v>
      </c>
      <c r="F6" s="28">
        <f t="shared" si="1"/>
        <v>9.4570000000000007</v>
      </c>
      <c r="G6" s="28">
        <v>35.799999999999997</v>
      </c>
      <c r="H6" s="28">
        <f t="shared" si="2"/>
        <v>31.324999999999996</v>
      </c>
      <c r="I6" s="28">
        <v>40.937142857142859</v>
      </c>
      <c r="J6" s="28">
        <f t="shared" si="3"/>
        <v>35.82</v>
      </c>
      <c r="K6" s="28">
        <f t="shared" si="0"/>
        <v>9.4570000000000007</v>
      </c>
      <c r="L6" s="28">
        <f>K6</f>
        <v>9.4570000000000007</v>
      </c>
    </row>
    <row r="7" spans="1:12" ht="15" x14ac:dyDescent="0.25">
      <c r="A7" s="7" t="s">
        <v>186</v>
      </c>
      <c r="B7" s="8" t="s">
        <v>1457</v>
      </c>
      <c r="C7" s="21">
        <v>0.35</v>
      </c>
      <c r="D7" s="33" t="s">
        <v>1598</v>
      </c>
      <c r="E7" s="28">
        <v>1291.5</v>
      </c>
      <c r="F7" s="28">
        <f t="shared" si="1"/>
        <v>452.02499999999998</v>
      </c>
      <c r="G7" s="28">
        <v>2401.9999999999995</v>
      </c>
      <c r="H7" s="28">
        <f t="shared" si="2"/>
        <v>840.69999999999982</v>
      </c>
      <c r="I7" s="28"/>
      <c r="J7" s="28"/>
      <c r="K7" s="28">
        <f t="shared" si="0"/>
        <v>452.02499999999998</v>
      </c>
      <c r="L7" s="28">
        <f>K7</f>
        <v>452.02499999999998</v>
      </c>
    </row>
    <row r="8" spans="1:12" ht="30" x14ac:dyDescent="0.25">
      <c r="A8" s="7" t="s">
        <v>187</v>
      </c>
      <c r="B8" s="9" t="s">
        <v>188</v>
      </c>
      <c r="C8" s="21">
        <v>0.35</v>
      </c>
      <c r="D8" s="33" t="s">
        <v>1597</v>
      </c>
      <c r="E8" s="28"/>
      <c r="F8" s="28"/>
      <c r="G8" s="28"/>
      <c r="H8" s="28"/>
      <c r="I8" s="28"/>
      <c r="J8" s="28"/>
      <c r="K8" s="28">
        <f t="shared" si="0"/>
        <v>0</v>
      </c>
      <c r="L8" s="28"/>
    </row>
    <row r="9" spans="1:12" ht="15" x14ac:dyDescent="0.25">
      <c r="A9" s="7" t="s">
        <v>189</v>
      </c>
      <c r="B9" s="8" t="s">
        <v>190</v>
      </c>
      <c r="C9" s="21">
        <v>0.7</v>
      </c>
      <c r="D9" s="33" t="s">
        <v>1598</v>
      </c>
      <c r="E9" s="28">
        <v>118.3</v>
      </c>
      <c r="F9" s="28">
        <f t="shared" si="1"/>
        <v>82.809999999999988</v>
      </c>
      <c r="G9" s="28">
        <v>269.75</v>
      </c>
      <c r="H9" s="28">
        <f t="shared" si="2"/>
        <v>188.82499999999999</v>
      </c>
      <c r="I9" s="28">
        <v>308.40000000000003</v>
      </c>
      <c r="J9" s="28">
        <f t="shared" si="3"/>
        <v>215.88000000000002</v>
      </c>
      <c r="K9" s="28">
        <f t="shared" si="0"/>
        <v>82.809999999999988</v>
      </c>
      <c r="L9" s="28">
        <f>K9</f>
        <v>82.809999999999988</v>
      </c>
    </row>
    <row r="10" spans="1:12" ht="15" x14ac:dyDescent="0.25">
      <c r="A10" s="7" t="s">
        <v>191</v>
      </c>
      <c r="B10" s="8" t="s">
        <v>192</v>
      </c>
      <c r="C10" s="20">
        <v>8.7499999999999994E-2</v>
      </c>
      <c r="D10" s="33" t="s">
        <v>1598</v>
      </c>
      <c r="E10" s="28">
        <v>1109.4999999999998</v>
      </c>
      <c r="F10" s="28">
        <f t="shared" si="1"/>
        <v>97.081249999999969</v>
      </c>
      <c r="G10" s="28"/>
      <c r="H10" s="28"/>
      <c r="I10" s="28"/>
      <c r="J10" s="28"/>
      <c r="K10" s="28">
        <f t="shared" si="0"/>
        <v>97.081249999999969</v>
      </c>
      <c r="L10" s="28">
        <f>K10</f>
        <v>97.081249999999969</v>
      </c>
    </row>
    <row r="11" spans="1:12" ht="15" x14ac:dyDescent="0.25">
      <c r="A11" s="7" t="s">
        <v>193</v>
      </c>
      <c r="B11" s="8" t="s">
        <v>194</v>
      </c>
      <c r="C11" s="21">
        <v>700</v>
      </c>
      <c r="D11" s="33" t="s">
        <v>1597</v>
      </c>
      <c r="E11" s="28">
        <v>0.2457</v>
      </c>
      <c r="F11" s="28">
        <f t="shared" si="1"/>
        <v>171.99</v>
      </c>
      <c r="G11" s="28">
        <v>0.49200000000000005</v>
      </c>
      <c r="H11" s="28">
        <f t="shared" si="2"/>
        <v>344.40000000000003</v>
      </c>
      <c r="I11" s="28">
        <v>0.55788571428571421</v>
      </c>
      <c r="J11" s="28">
        <f t="shared" si="3"/>
        <v>390.51999999999992</v>
      </c>
      <c r="K11" s="28">
        <f t="shared" si="0"/>
        <v>0.2457</v>
      </c>
      <c r="L11" s="28">
        <f t="shared" ref="L11:L20" si="5">PRODUCT(K11,C11)</f>
        <v>171.99</v>
      </c>
    </row>
    <row r="12" spans="1:12" ht="15" x14ac:dyDescent="0.25">
      <c r="A12" s="7" t="s">
        <v>195</v>
      </c>
      <c r="B12" s="8" t="s">
        <v>196</v>
      </c>
      <c r="C12" s="21">
        <v>175</v>
      </c>
      <c r="D12" s="33" t="s">
        <v>1597</v>
      </c>
      <c r="E12" s="28">
        <v>1.113</v>
      </c>
      <c r="F12" s="28">
        <f t="shared" si="1"/>
        <v>194.77500000000001</v>
      </c>
      <c r="G12" s="28">
        <v>4.54</v>
      </c>
      <c r="H12" s="28">
        <f t="shared" si="2"/>
        <v>794.5</v>
      </c>
      <c r="I12" s="28">
        <v>3.1737142857142855</v>
      </c>
      <c r="J12" s="28">
        <f t="shared" si="3"/>
        <v>555.4</v>
      </c>
      <c r="K12" s="28">
        <f t="shared" si="0"/>
        <v>1.113</v>
      </c>
      <c r="L12" s="28">
        <f t="shared" si="5"/>
        <v>194.77500000000001</v>
      </c>
    </row>
    <row r="13" spans="1:12" ht="15" x14ac:dyDescent="0.25">
      <c r="A13" s="7" t="s">
        <v>197</v>
      </c>
      <c r="B13" s="8" t="s">
        <v>198</v>
      </c>
      <c r="C13" s="21">
        <v>70</v>
      </c>
      <c r="D13" s="33" t="s">
        <v>1597</v>
      </c>
      <c r="E13" s="28">
        <v>1.1171999999999997</v>
      </c>
      <c r="F13" s="28">
        <f t="shared" si="1"/>
        <v>78.203999999999979</v>
      </c>
      <c r="G13" s="28"/>
      <c r="H13" s="28"/>
      <c r="I13" s="28"/>
      <c r="J13" s="28"/>
      <c r="K13" s="28">
        <f t="shared" si="0"/>
        <v>1.1171999999999997</v>
      </c>
      <c r="L13" s="28">
        <f t="shared" si="5"/>
        <v>78.203999999999979</v>
      </c>
    </row>
    <row r="14" spans="1:12" ht="15" x14ac:dyDescent="0.25">
      <c r="A14" s="7" t="s">
        <v>199</v>
      </c>
      <c r="B14" s="8" t="s">
        <v>200</v>
      </c>
      <c r="C14" s="21">
        <v>87.5</v>
      </c>
      <c r="D14" s="33" t="s">
        <v>1597</v>
      </c>
      <c r="E14" s="28">
        <v>2.6005000000000003</v>
      </c>
      <c r="F14" s="28">
        <f t="shared" si="1"/>
        <v>227.54375000000002</v>
      </c>
      <c r="G14" s="28">
        <v>4.62</v>
      </c>
      <c r="H14" s="28">
        <f t="shared" si="2"/>
        <v>404.25</v>
      </c>
      <c r="I14" s="28">
        <v>3.8413714285714287</v>
      </c>
      <c r="J14" s="28">
        <f t="shared" si="3"/>
        <v>336.12</v>
      </c>
      <c r="K14" s="28">
        <f t="shared" si="0"/>
        <v>2.6005000000000003</v>
      </c>
      <c r="L14" s="28">
        <f t="shared" si="5"/>
        <v>227.54375000000002</v>
      </c>
    </row>
    <row r="15" spans="1:12" ht="30" x14ac:dyDescent="0.25">
      <c r="A15" s="7" t="s">
        <v>201</v>
      </c>
      <c r="B15" s="9" t="s">
        <v>202</v>
      </c>
      <c r="C15" s="21">
        <v>0.35</v>
      </c>
      <c r="D15" s="33" t="s">
        <v>1597</v>
      </c>
      <c r="E15" s="28">
        <v>306.59999999999997</v>
      </c>
      <c r="F15" s="28">
        <f t="shared" si="1"/>
        <v>107.30999999999999</v>
      </c>
      <c r="G15" s="28">
        <v>570</v>
      </c>
      <c r="H15" s="28">
        <f t="shared" si="2"/>
        <v>199.5</v>
      </c>
      <c r="I15" s="28"/>
      <c r="J15" s="28"/>
      <c r="K15" s="28">
        <f t="shared" si="0"/>
        <v>107.30999999999999</v>
      </c>
      <c r="L15" s="28">
        <f>K15</f>
        <v>107.30999999999999</v>
      </c>
    </row>
    <row r="16" spans="1:12" ht="45" x14ac:dyDescent="0.25">
      <c r="A16" s="7" t="s">
        <v>171</v>
      </c>
      <c r="B16" s="9" t="s">
        <v>1451</v>
      </c>
      <c r="C16" s="21">
        <v>0.35</v>
      </c>
      <c r="D16" s="33" t="s">
        <v>1597</v>
      </c>
      <c r="E16" s="28">
        <v>123.54999999999998</v>
      </c>
      <c r="F16" s="28">
        <f t="shared" si="1"/>
        <v>43.242499999999993</v>
      </c>
      <c r="G16" s="28"/>
      <c r="H16" s="28"/>
      <c r="I16" s="28"/>
      <c r="J16" s="28"/>
      <c r="K16" s="28">
        <f t="shared" si="0"/>
        <v>43.242499999999993</v>
      </c>
      <c r="L16" s="28">
        <f>K16</f>
        <v>43.242499999999993</v>
      </c>
    </row>
    <row r="17" spans="1:12" ht="15" x14ac:dyDescent="0.25">
      <c r="A17" s="7" t="s">
        <v>203</v>
      </c>
      <c r="B17" s="8" t="s">
        <v>1458</v>
      </c>
      <c r="C17" s="21">
        <v>0.35</v>
      </c>
      <c r="D17" s="33" t="s">
        <v>1598</v>
      </c>
      <c r="E17" s="28">
        <v>54.39</v>
      </c>
      <c r="F17" s="28">
        <f t="shared" si="1"/>
        <v>19.0365</v>
      </c>
      <c r="G17" s="28">
        <v>86</v>
      </c>
      <c r="H17" s="28">
        <f t="shared" si="2"/>
        <v>30.099999999999998</v>
      </c>
      <c r="I17" s="28"/>
      <c r="J17" s="28"/>
      <c r="K17" s="28">
        <f t="shared" si="0"/>
        <v>19.0365</v>
      </c>
      <c r="L17" s="28">
        <f>K17</f>
        <v>19.0365</v>
      </c>
    </row>
    <row r="18" spans="1:12" ht="15" x14ac:dyDescent="0.25">
      <c r="A18" s="7" t="s">
        <v>204</v>
      </c>
      <c r="B18" s="8" t="s">
        <v>205</v>
      </c>
      <c r="C18" s="22">
        <v>0.875</v>
      </c>
      <c r="D18" s="33" t="s">
        <v>1597</v>
      </c>
      <c r="E18" s="28">
        <v>104.47499999999999</v>
      </c>
      <c r="F18" s="28">
        <f t="shared" si="1"/>
        <v>91.415624999999991</v>
      </c>
      <c r="G18" s="28"/>
      <c r="H18" s="28"/>
      <c r="I18" s="28"/>
      <c r="J18" s="28"/>
      <c r="K18" s="28">
        <f t="shared" si="0"/>
        <v>91.415624999999991</v>
      </c>
      <c r="L18" s="28">
        <f>K18</f>
        <v>91.415624999999991</v>
      </c>
    </row>
    <row r="19" spans="1:12" ht="15" x14ac:dyDescent="0.25">
      <c r="A19" s="7" t="s">
        <v>206</v>
      </c>
      <c r="B19" s="8" t="s">
        <v>1459</v>
      </c>
      <c r="C19" s="21">
        <v>3500</v>
      </c>
      <c r="D19" s="33" t="s">
        <v>1597</v>
      </c>
      <c r="E19" s="28">
        <v>0.10038</v>
      </c>
      <c r="F19" s="28">
        <f t="shared" si="1"/>
        <v>351.33</v>
      </c>
      <c r="G19" s="28">
        <v>8.9311163895486934E-2</v>
      </c>
      <c r="H19" s="28">
        <f t="shared" si="2"/>
        <v>312.58907363420428</v>
      </c>
      <c r="I19" s="28">
        <v>0.20784000000000002</v>
      </c>
      <c r="J19" s="28">
        <f t="shared" si="3"/>
        <v>727.44</v>
      </c>
      <c r="K19" s="28">
        <f t="shared" si="0"/>
        <v>8.9311163895486934E-2</v>
      </c>
      <c r="L19" s="28">
        <f t="shared" si="5"/>
        <v>312.58907363420428</v>
      </c>
    </row>
    <row r="20" spans="1:12" ht="15" x14ac:dyDescent="0.25">
      <c r="A20" s="7" t="s">
        <v>207</v>
      </c>
      <c r="B20" s="8" t="s">
        <v>208</v>
      </c>
      <c r="C20" s="21">
        <v>17.5</v>
      </c>
      <c r="D20" s="33" t="s">
        <v>1597</v>
      </c>
      <c r="E20" s="28">
        <v>16.975000000000001</v>
      </c>
      <c r="F20" s="28">
        <f t="shared" si="1"/>
        <v>297.0625</v>
      </c>
      <c r="G20" s="28"/>
      <c r="H20" s="28"/>
      <c r="I20" s="28"/>
      <c r="J20" s="28"/>
      <c r="K20" s="28">
        <f t="shared" si="0"/>
        <v>16.975000000000001</v>
      </c>
      <c r="L20" s="28">
        <f t="shared" si="5"/>
        <v>297.0625</v>
      </c>
    </row>
    <row r="21" spans="1:12" ht="30" x14ac:dyDescent="0.25">
      <c r="A21" s="15"/>
      <c r="B21" s="9" t="s">
        <v>1456</v>
      </c>
      <c r="C21" s="20">
        <v>1.7500000000000002E-2</v>
      </c>
      <c r="D21" s="33" t="s">
        <v>1597</v>
      </c>
      <c r="E21" s="28">
        <v>5403.9999999999991</v>
      </c>
      <c r="F21" s="28">
        <f t="shared" si="1"/>
        <v>94.57</v>
      </c>
      <c r="G21" s="28"/>
      <c r="H21" s="28"/>
      <c r="I21" s="28"/>
      <c r="J21" s="28"/>
      <c r="K21" s="28">
        <f t="shared" si="0"/>
        <v>94.57</v>
      </c>
      <c r="L21" s="28">
        <f>K21</f>
        <v>94.57</v>
      </c>
    </row>
    <row r="22" spans="1:12" ht="15" x14ac:dyDescent="0.25">
      <c r="A22" s="7" t="s">
        <v>209</v>
      </c>
      <c r="B22" s="8" t="s">
        <v>210</v>
      </c>
      <c r="C22" s="21">
        <v>0.35</v>
      </c>
      <c r="D22" s="33" t="s">
        <v>1597</v>
      </c>
      <c r="E22" s="28"/>
      <c r="F22" s="28"/>
      <c r="G22" s="28"/>
      <c r="H22" s="28"/>
      <c r="I22" s="28"/>
      <c r="J22" s="28"/>
      <c r="K22" s="28">
        <f t="shared" si="0"/>
        <v>0</v>
      </c>
      <c r="L22" s="28"/>
    </row>
    <row r="23" spans="1:12" ht="15" x14ac:dyDescent="0.25">
      <c r="A23" s="7" t="s">
        <v>158</v>
      </c>
      <c r="B23" s="8" t="s">
        <v>211</v>
      </c>
      <c r="C23" s="21">
        <v>175</v>
      </c>
      <c r="D23" s="33" t="s">
        <v>1597</v>
      </c>
      <c r="E23" s="28">
        <v>1.9319999999999999</v>
      </c>
      <c r="F23" s="28">
        <f t="shared" si="1"/>
        <v>338.09999999999997</v>
      </c>
      <c r="G23" s="28">
        <v>3.29</v>
      </c>
      <c r="H23" s="28">
        <f t="shared" si="2"/>
        <v>575.75</v>
      </c>
      <c r="I23" s="28">
        <v>2.1467428571428573</v>
      </c>
      <c r="J23" s="28">
        <f t="shared" si="3"/>
        <v>375.68</v>
      </c>
      <c r="K23" s="28">
        <f t="shared" si="0"/>
        <v>1.9319999999999999</v>
      </c>
      <c r="L23" s="28">
        <f t="shared" ref="L23:L53" si="6">PRODUCT(K23,C23)</f>
        <v>338.09999999999997</v>
      </c>
    </row>
    <row r="24" spans="1:12" ht="30" x14ac:dyDescent="0.25">
      <c r="A24" s="7" t="s">
        <v>212</v>
      </c>
      <c r="B24" s="8" t="s">
        <v>1460</v>
      </c>
      <c r="C24" s="20">
        <v>8.7499999999999994E-2</v>
      </c>
      <c r="D24" s="33" t="s">
        <v>1598</v>
      </c>
      <c r="E24" s="28">
        <v>2051</v>
      </c>
      <c r="F24" s="28">
        <f t="shared" si="1"/>
        <v>179.46249999999998</v>
      </c>
      <c r="G24" s="28">
        <v>10590</v>
      </c>
      <c r="H24" s="28">
        <f t="shared" si="2"/>
        <v>926.62499999999989</v>
      </c>
      <c r="I24" s="28">
        <v>4728.4571428571435</v>
      </c>
      <c r="J24" s="28">
        <f t="shared" si="3"/>
        <v>413.74</v>
      </c>
      <c r="K24" s="28">
        <f t="shared" si="0"/>
        <v>179.46249999999998</v>
      </c>
      <c r="L24" s="28">
        <f>K24</f>
        <v>179.46249999999998</v>
      </c>
    </row>
    <row r="25" spans="1:12" ht="15" x14ac:dyDescent="0.25">
      <c r="A25" s="7" t="s">
        <v>213</v>
      </c>
      <c r="B25" s="8" t="s">
        <v>214</v>
      </c>
      <c r="C25" s="21">
        <v>0.35</v>
      </c>
      <c r="D25" s="33" t="s">
        <v>1597</v>
      </c>
      <c r="E25" s="28">
        <v>125.99999999999999</v>
      </c>
      <c r="F25" s="28">
        <f t="shared" si="1"/>
        <v>44.099999999999994</v>
      </c>
      <c r="G25" s="28"/>
      <c r="H25" s="28"/>
      <c r="I25" s="28"/>
      <c r="J25" s="28"/>
      <c r="K25" s="28">
        <f t="shared" si="0"/>
        <v>44.099999999999994</v>
      </c>
      <c r="L25" s="28">
        <f>K25</f>
        <v>44.099999999999994</v>
      </c>
    </row>
    <row r="26" spans="1:12" ht="15" x14ac:dyDescent="0.25">
      <c r="A26" s="7" t="s">
        <v>215</v>
      </c>
      <c r="B26" s="8" t="s">
        <v>216</v>
      </c>
      <c r="C26" s="21">
        <v>35</v>
      </c>
      <c r="D26" s="33" t="s">
        <v>1597</v>
      </c>
      <c r="E26" s="28">
        <v>0.94919999999999982</v>
      </c>
      <c r="F26" s="28">
        <f t="shared" si="1"/>
        <v>33.221999999999994</v>
      </c>
      <c r="G26" s="28">
        <v>1.2464000000000002</v>
      </c>
      <c r="H26" s="28">
        <f t="shared" si="2"/>
        <v>43.624000000000009</v>
      </c>
      <c r="I26" s="28">
        <v>3.3602857142857143</v>
      </c>
      <c r="J26" s="28">
        <f t="shared" si="3"/>
        <v>117.61</v>
      </c>
      <c r="K26" s="28">
        <f t="shared" si="0"/>
        <v>0.94919999999999982</v>
      </c>
      <c r="L26" s="28">
        <f t="shared" si="6"/>
        <v>33.221999999999994</v>
      </c>
    </row>
    <row r="27" spans="1:12" ht="15" x14ac:dyDescent="0.25">
      <c r="A27" s="7" t="s">
        <v>217</v>
      </c>
      <c r="B27" s="2" t="s">
        <v>218</v>
      </c>
      <c r="C27" s="21">
        <v>3.5</v>
      </c>
      <c r="D27" s="33" t="s">
        <v>1597</v>
      </c>
      <c r="E27" s="28">
        <v>25.865000000000002</v>
      </c>
      <c r="F27" s="28">
        <f t="shared" si="1"/>
        <v>90.527500000000003</v>
      </c>
      <c r="G27" s="28">
        <v>43.6</v>
      </c>
      <c r="H27" s="28">
        <f t="shared" si="2"/>
        <v>152.6</v>
      </c>
      <c r="I27" s="28">
        <v>62.31428571428571</v>
      </c>
      <c r="J27" s="28">
        <f t="shared" si="3"/>
        <v>218.1</v>
      </c>
      <c r="K27" s="28">
        <f t="shared" si="0"/>
        <v>25.865000000000002</v>
      </c>
      <c r="L27" s="28">
        <f t="shared" si="6"/>
        <v>90.527500000000003</v>
      </c>
    </row>
    <row r="28" spans="1:12" ht="15" x14ac:dyDescent="0.25">
      <c r="A28" s="7" t="s">
        <v>219</v>
      </c>
      <c r="B28" s="8" t="s">
        <v>220</v>
      </c>
      <c r="C28" s="21">
        <v>87.5</v>
      </c>
      <c r="D28" s="33" t="s">
        <v>1597</v>
      </c>
      <c r="E28" s="28">
        <v>0.98980000000000001</v>
      </c>
      <c r="F28" s="28">
        <f t="shared" si="1"/>
        <v>86.607500000000002</v>
      </c>
      <c r="G28" s="28">
        <v>2.7839999999999998</v>
      </c>
      <c r="H28" s="28">
        <f t="shared" si="2"/>
        <v>243.6</v>
      </c>
      <c r="I28" s="28">
        <v>3.2521142857142857</v>
      </c>
      <c r="J28" s="28">
        <f t="shared" si="3"/>
        <v>284.56</v>
      </c>
      <c r="K28" s="28">
        <f t="shared" si="0"/>
        <v>0.98980000000000001</v>
      </c>
      <c r="L28" s="28">
        <f t="shared" si="6"/>
        <v>86.607500000000002</v>
      </c>
    </row>
    <row r="29" spans="1:12" ht="15" x14ac:dyDescent="0.25">
      <c r="A29" s="7" t="s">
        <v>101</v>
      </c>
      <c r="B29" s="8" t="s">
        <v>221</v>
      </c>
      <c r="C29" s="21">
        <v>35</v>
      </c>
      <c r="D29" s="33" t="s">
        <v>1597</v>
      </c>
      <c r="E29" s="28">
        <v>2.7159999999999997</v>
      </c>
      <c r="F29" s="28">
        <f t="shared" si="1"/>
        <v>95.059999999999988</v>
      </c>
      <c r="G29" s="28">
        <v>5.66</v>
      </c>
      <c r="H29" s="28">
        <f t="shared" si="2"/>
        <v>198.1</v>
      </c>
      <c r="I29" s="28">
        <v>4.5074285714285711</v>
      </c>
      <c r="J29" s="28">
        <f t="shared" si="3"/>
        <v>157.76</v>
      </c>
      <c r="K29" s="28">
        <f t="shared" si="0"/>
        <v>2.7159999999999997</v>
      </c>
      <c r="L29" s="28">
        <f t="shared" si="6"/>
        <v>95.059999999999988</v>
      </c>
    </row>
    <row r="30" spans="1:12" ht="15" x14ac:dyDescent="0.25">
      <c r="A30" s="7" t="s">
        <v>222</v>
      </c>
      <c r="B30" s="2" t="s">
        <v>223</v>
      </c>
      <c r="C30" s="21">
        <v>0.35</v>
      </c>
      <c r="D30" s="33" t="s">
        <v>1597</v>
      </c>
      <c r="E30" s="28">
        <v>227.5</v>
      </c>
      <c r="F30" s="28">
        <f t="shared" si="1"/>
        <v>79.625</v>
      </c>
      <c r="G30" s="28">
        <v>605</v>
      </c>
      <c r="H30" s="28">
        <f t="shared" si="2"/>
        <v>211.75</v>
      </c>
      <c r="I30" s="28">
        <v>1096.2285714285715</v>
      </c>
      <c r="J30" s="28">
        <f t="shared" si="3"/>
        <v>383.68</v>
      </c>
      <c r="K30" s="28">
        <f t="shared" si="0"/>
        <v>79.625</v>
      </c>
      <c r="L30" s="28">
        <f>K30</f>
        <v>79.625</v>
      </c>
    </row>
    <row r="31" spans="1:12" ht="15" x14ac:dyDescent="0.25">
      <c r="A31" s="7" t="s">
        <v>224</v>
      </c>
      <c r="B31" s="8" t="s">
        <v>225</v>
      </c>
      <c r="C31" s="21">
        <v>3.5</v>
      </c>
      <c r="D31" s="33" t="s">
        <v>1598</v>
      </c>
      <c r="E31" s="28">
        <v>85.574999999999989</v>
      </c>
      <c r="F31" s="28">
        <f t="shared" si="1"/>
        <v>299.51249999999993</v>
      </c>
      <c r="G31" s="28">
        <v>199.4</v>
      </c>
      <c r="H31" s="28">
        <f t="shared" si="2"/>
        <v>697.9</v>
      </c>
      <c r="I31" s="28">
        <v>23.665868068514289</v>
      </c>
      <c r="J31" s="28">
        <f t="shared" si="3"/>
        <v>82.830538239800006</v>
      </c>
      <c r="K31" s="28">
        <f t="shared" si="0"/>
        <v>23.665868068514289</v>
      </c>
      <c r="L31" s="28">
        <f t="shared" si="6"/>
        <v>82.830538239800006</v>
      </c>
    </row>
    <row r="32" spans="1:12" ht="30" x14ac:dyDescent="0.25">
      <c r="A32" s="7" t="s">
        <v>172</v>
      </c>
      <c r="B32" s="9" t="s">
        <v>1455</v>
      </c>
      <c r="C32" s="20">
        <v>1.7500000000000002E-2</v>
      </c>
      <c r="D32" s="33" t="s">
        <v>1597</v>
      </c>
      <c r="E32" s="28">
        <v>3751.9999999999995</v>
      </c>
      <c r="F32" s="28">
        <f t="shared" si="1"/>
        <v>65.66</v>
      </c>
      <c r="G32" s="28">
        <v>13827</v>
      </c>
      <c r="H32" s="28">
        <f t="shared" si="2"/>
        <v>241.97250000000003</v>
      </c>
      <c r="I32" s="28"/>
      <c r="J32" s="28"/>
      <c r="K32" s="28">
        <f t="shared" si="0"/>
        <v>65.66</v>
      </c>
      <c r="L32" s="28">
        <f>K32</f>
        <v>65.66</v>
      </c>
    </row>
    <row r="33" spans="1:12" ht="15" x14ac:dyDescent="0.25">
      <c r="A33" s="7" t="s">
        <v>226</v>
      </c>
      <c r="B33" s="8" t="s">
        <v>227</v>
      </c>
      <c r="C33" s="17">
        <v>1750</v>
      </c>
      <c r="D33" s="33" t="s">
        <v>1597</v>
      </c>
      <c r="E33" s="28">
        <v>3.5139999999999998E-2</v>
      </c>
      <c r="F33" s="28">
        <f t="shared" si="1"/>
        <v>61.494999999999997</v>
      </c>
      <c r="G33" s="28">
        <v>0.161</v>
      </c>
      <c r="H33" s="28">
        <f t="shared" si="2"/>
        <v>281.75</v>
      </c>
      <c r="I33" s="28">
        <v>8.6719999999999992E-2</v>
      </c>
      <c r="J33" s="28">
        <f t="shared" si="3"/>
        <v>151.76</v>
      </c>
      <c r="K33" s="28">
        <f t="shared" si="0"/>
        <v>3.5139999999999998E-2</v>
      </c>
      <c r="L33" s="28">
        <f t="shared" si="6"/>
        <v>61.494999999999997</v>
      </c>
    </row>
    <row r="34" spans="1:12" ht="15" x14ac:dyDescent="0.25">
      <c r="A34" s="7" t="s">
        <v>228</v>
      </c>
      <c r="B34" s="8" t="s">
        <v>229</v>
      </c>
      <c r="C34" s="19">
        <v>17.5</v>
      </c>
      <c r="D34" s="33" t="s">
        <v>1597</v>
      </c>
      <c r="E34" s="28">
        <v>0.92399999999999993</v>
      </c>
      <c r="F34" s="28">
        <f t="shared" si="1"/>
        <v>16.169999999999998</v>
      </c>
      <c r="G34" s="28">
        <v>1.54</v>
      </c>
      <c r="H34" s="28">
        <f t="shared" si="2"/>
        <v>26.95</v>
      </c>
      <c r="I34" s="28">
        <v>2.512</v>
      </c>
      <c r="J34" s="28">
        <f t="shared" si="3"/>
        <v>43.96</v>
      </c>
      <c r="K34" s="28">
        <f t="shared" si="0"/>
        <v>0.92399999999999993</v>
      </c>
      <c r="L34" s="28">
        <f t="shared" si="6"/>
        <v>16.169999999999998</v>
      </c>
    </row>
    <row r="35" spans="1:12" ht="15" x14ac:dyDescent="0.25">
      <c r="A35" s="7" t="s">
        <v>230</v>
      </c>
      <c r="B35" s="8" t="s">
        <v>231</v>
      </c>
      <c r="C35" s="21">
        <v>3.5</v>
      </c>
      <c r="D35" s="33" t="s">
        <v>1597</v>
      </c>
      <c r="E35" s="28">
        <v>5.4109999999999996</v>
      </c>
      <c r="F35" s="28">
        <f t="shared" si="1"/>
        <v>18.938499999999998</v>
      </c>
      <c r="G35" s="28"/>
      <c r="H35" s="28"/>
      <c r="I35" s="28"/>
      <c r="J35" s="28"/>
      <c r="K35" s="28">
        <f t="shared" si="0"/>
        <v>5.4109999999999996</v>
      </c>
      <c r="L35" s="28">
        <f t="shared" si="6"/>
        <v>18.938499999999998</v>
      </c>
    </row>
    <row r="36" spans="1:12" ht="15" x14ac:dyDescent="0.25">
      <c r="A36" s="7" t="s">
        <v>232</v>
      </c>
      <c r="B36" s="8" t="s">
        <v>233</v>
      </c>
      <c r="C36" s="21">
        <v>87.5</v>
      </c>
      <c r="D36" s="33" t="s">
        <v>1597</v>
      </c>
      <c r="E36" s="28">
        <v>0.40775</v>
      </c>
      <c r="F36" s="28">
        <f t="shared" si="1"/>
        <v>35.678125000000001</v>
      </c>
      <c r="G36" s="28">
        <v>1.4159999999999999</v>
      </c>
      <c r="H36" s="28">
        <f t="shared" si="2"/>
        <v>123.89999999999999</v>
      </c>
      <c r="I36" s="28">
        <v>1.1009142857142857</v>
      </c>
      <c r="J36" s="28">
        <f t="shared" si="3"/>
        <v>96.33</v>
      </c>
      <c r="K36" s="28">
        <f t="shared" si="0"/>
        <v>0.40775</v>
      </c>
      <c r="L36" s="28">
        <f t="shared" si="6"/>
        <v>35.678125000000001</v>
      </c>
    </row>
    <row r="37" spans="1:12" ht="15" x14ac:dyDescent="0.25">
      <c r="A37" s="7" t="s">
        <v>88</v>
      </c>
      <c r="B37" s="2" t="s">
        <v>234</v>
      </c>
      <c r="C37" s="21">
        <v>87.5</v>
      </c>
      <c r="D37" s="33" t="s">
        <v>1597</v>
      </c>
      <c r="E37" s="28">
        <v>1.351</v>
      </c>
      <c r="F37" s="28">
        <f t="shared" si="1"/>
        <v>118.21249999999999</v>
      </c>
      <c r="G37" s="28">
        <v>4.16</v>
      </c>
      <c r="H37" s="28">
        <f t="shared" si="2"/>
        <v>364</v>
      </c>
      <c r="I37" s="28">
        <v>5.4290285714285718</v>
      </c>
      <c r="J37" s="28">
        <f t="shared" si="3"/>
        <v>475.04</v>
      </c>
      <c r="K37" s="28">
        <f t="shared" si="0"/>
        <v>1.351</v>
      </c>
      <c r="L37" s="28">
        <f t="shared" si="6"/>
        <v>118.21249999999999</v>
      </c>
    </row>
    <row r="38" spans="1:12" ht="15" x14ac:dyDescent="0.25">
      <c r="A38" s="7" t="s">
        <v>235</v>
      </c>
      <c r="B38" s="8" t="s">
        <v>236</v>
      </c>
      <c r="C38" s="21">
        <v>35</v>
      </c>
      <c r="D38" s="33" t="s">
        <v>1597</v>
      </c>
      <c r="E38" s="28">
        <v>2.3169999999999997</v>
      </c>
      <c r="F38" s="28">
        <f t="shared" si="1"/>
        <v>81.094999999999985</v>
      </c>
      <c r="G38" s="28">
        <v>3.6700000000000004</v>
      </c>
      <c r="H38" s="28">
        <f t="shared" si="2"/>
        <v>128.45000000000002</v>
      </c>
      <c r="I38" s="28">
        <v>3.8497142857142861</v>
      </c>
      <c r="J38" s="28">
        <f t="shared" si="3"/>
        <v>134.74</v>
      </c>
      <c r="K38" s="28">
        <f t="shared" si="0"/>
        <v>2.3169999999999997</v>
      </c>
      <c r="L38" s="28">
        <f t="shared" si="6"/>
        <v>81.094999999999985</v>
      </c>
    </row>
    <row r="39" spans="1:12" ht="15" x14ac:dyDescent="0.25">
      <c r="A39" s="7" t="s">
        <v>237</v>
      </c>
      <c r="B39" s="8" t="s">
        <v>238</v>
      </c>
      <c r="C39" s="21">
        <v>875</v>
      </c>
      <c r="D39" s="33" t="s">
        <v>1597</v>
      </c>
      <c r="E39" s="28">
        <v>5.949999999999999E-2</v>
      </c>
      <c r="F39" s="28">
        <f t="shared" si="1"/>
        <v>52.062499999999993</v>
      </c>
      <c r="G39" s="28">
        <v>9.64E-2</v>
      </c>
      <c r="H39" s="28">
        <f t="shared" si="2"/>
        <v>84.35</v>
      </c>
      <c r="I39" s="28"/>
      <c r="J39" s="28"/>
      <c r="K39" s="28">
        <f t="shared" si="0"/>
        <v>5.949999999999999E-2</v>
      </c>
      <c r="L39" s="28">
        <f t="shared" si="6"/>
        <v>52.062499999999993</v>
      </c>
    </row>
    <row r="40" spans="1:12" ht="15" x14ac:dyDescent="0.25">
      <c r="A40" s="7" t="s">
        <v>239</v>
      </c>
      <c r="B40" s="9" t="s">
        <v>240</v>
      </c>
      <c r="C40" s="21">
        <v>350</v>
      </c>
      <c r="D40" s="33" t="s">
        <v>1597</v>
      </c>
      <c r="E40" s="28">
        <v>0.52324999999999999</v>
      </c>
      <c r="F40" s="28">
        <f t="shared" si="1"/>
        <v>183.13749999999999</v>
      </c>
      <c r="G40" s="28">
        <v>0.63400000000000001</v>
      </c>
      <c r="H40" s="28">
        <f t="shared" si="2"/>
        <v>221.9</v>
      </c>
      <c r="I40" s="28">
        <v>0.65737142857142861</v>
      </c>
      <c r="J40" s="28">
        <f t="shared" si="3"/>
        <v>230.08</v>
      </c>
      <c r="K40" s="28">
        <f t="shared" si="0"/>
        <v>0.52324999999999999</v>
      </c>
      <c r="L40" s="28">
        <f t="shared" si="6"/>
        <v>183.13749999999999</v>
      </c>
    </row>
    <row r="41" spans="1:12" ht="15" x14ac:dyDescent="0.25">
      <c r="A41" s="7" t="s">
        <v>241</v>
      </c>
      <c r="B41" s="8" t="s">
        <v>242</v>
      </c>
      <c r="C41" s="21">
        <v>3.5</v>
      </c>
      <c r="D41" s="33" t="s">
        <v>1597</v>
      </c>
      <c r="E41" s="28">
        <v>12.389999999999999</v>
      </c>
      <c r="F41" s="28">
        <f t="shared" si="1"/>
        <v>43.364999999999995</v>
      </c>
      <c r="G41" s="28">
        <v>28</v>
      </c>
      <c r="H41" s="28">
        <f t="shared" si="2"/>
        <v>98</v>
      </c>
      <c r="I41" s="28">
        <v>25.991428571428571</v>
      </c>
      <c r="J41" s="28">
        <f t="shared" si="3"/>
        <v>90.97</v>
      </c>
      <c r="K41" s="28">
        <f t="shared" si="0"/>
        <v>12.389999999999999</v>
      </c>
      <c r="L41" s="28">
        <f t="shared" si="6"/>
        <v>43.364999999999995</v>
      </c>
    </row>
    <row r="42" spans="1:12" ht="15" x14ac:dyDescent="0.25">
      <c r="A42" s="7" t="s">
        <v>243</v>
      </c>
      <c r="B42" s="8" t="s">
        <v>244</v>
      </c>
      <c r="C42" s="22">
        <v>0.875</v>
      </c>
      <c r="D42" s="33" t="s">
        <v>1597</v>
      </c>
      <c r="E42" s="28">
        <v>0.72799999999999998</v>
      </c>
      <c r="F42" s="28">
        <f t="shared" si="1"/>
        <v>0.63700000000000001</v>
      </c>
      <c r="G42" s="28">
        <v>3.2</v>
      </c>
      <c r="H42" s="28">
        <f t="shared" si="2"/>
        <v>2.8000000000000003</v>
      </c>
      <c r="I42" s="28">
        <v>20.88</v>
      </c>
      <c r="J42" s="28">
        <f t="shared" si="3"/>
        <v>18.27</v>
      </c>
      <c r="K42" s="28">
        <f t="shared" si="0"/>
        <v>0.63700000000000001</v>
      </c>
      <c r="L42" s="28">
        <f>K42</f>
        <v>0.63700000000000001</v>
      </c>
    </row>
    <row r="43" spans="1:12" ht="15" x14ac:dyDescent="0.25">
      <c r="A43" s="7" t="s">
        <v>245</v>
      </c>
      <c r="B43" s="8" t="s">
        <v>1461</v>
      </c>
      <c r="C43" s="21">
        <v>1750</v>
      </c>
      <c r="D43" s="33" t="s">
        <v>1597</v>
      </c>
      <c r="E43" s="28">
        <v>8.9249999999999996E-2</v>
      </c>
      <c r="F43" s="28">
        <f t="shared" si="1"/>
        <v>156.1875</v>
      </c>
      <c r="G43" s="28">
        <v>0.504</v>
      </c>
      <c r="H43" s="28">
        <f t="shared" si="2"/>
        <v>882</v>
      </c>
      <c r="I43" s="28">
        <v>0.57552000000000003</v>
      </c>
      <c r="J43" s="28">
        <f t="shared" si="3"/>
        <v>1007.1600000000001</v>
      </c>
      <c r="K43" s="28">
        <f t="shared" si="0"/>
        <v>8.9249999999999996E-2</v>
      </c>
      <c r="L43" s="28">
        <f t="shared" si="6"/>
        <v>156.1875</v>
      </c>
    </row>
    <row r="44" spans="1:12" ht="15" x14ac:dyDescent="0.25">
      <c r="A44" s="7" t="s">
        <v>246</v>
      </c>
      <c r="B44" s="8" t="s">
        <v>247</v>
      </c>
      <c r="C44" s="21">
        <v>175</v>
      </c>
      <c r="D44" s="33" t="s">
        <v>1597</v>
      </c>
      <c r="E44" s="28">
        <v>0.16099999999999998</v>
      </c>
      <c r="F44" s="28">
        <f t="shared" si="1"/>
        <v>28.174999999999997</v>
      </c>
      <c r="G44" s="28">
        <v>5.6399999999999999E-2</v>
      </c>
      <c r="H44" s="28">
        <f t="shared" si="2"/>
        <v>9.8699999999999992</v>
      </c>
      <c r="I44" s="28"/>
      <c r="J44" s="28"/>
      <c r="K44" s="28">
        <f t="shared" si="0"/>
        <v>5.6399999999999999E-2</v>
      </c>
      <c r="L44" s="28">
        <f t="shared" si="6"/>
        <v>9.8699999999999992</v>
      </c>
    </row>
    <row r="45" spans="1:12" ht="15" x14ac:dyDescent="0.25">
      <c r="A45" s="7" t="s">
        <v>248</v>
      </c>
      <c r="B45" s="8" t="s">
        <v>249</v>
      </c>
      <c r="C45" s="21">
        <v>87.5</v>
      </c>
      <c r="D45" s="33" t="s">
        <v>1597</v>
      </c>
      <c r="E45" s="28">
        <v>6.4889999999999999</v>
      </c>
      <c r="F45" s="28">
        <f t="shared" si="1"/>
        <v>567.78750000000002</v>
      </c>
      <c r="G45" s="28">
        <v>1.472</v>
      </c>
      <c r="H45" s="28">
        <f t="shared" si="2"/>
        <v>128.80000000000001</v>
      </c>
      <c r="I45" s="28">
        <v>0.64594285714285715</v>
      </c>
      <c r="J45" s="28">
        <f t="shared" si="3"/>
        <v>56.52</v>
      </c>
      <c r="K45" s="28">
        <f t="shared" si="0"/>
        <v>0.64594285714285715</v>
      </c>
      <c r="L45" s="28">
        <f t="shared" si="6"/>
        <v>56.52</v>
      </c>
    </row>
    <row r="46" spans="1:12" ht="45" x14ac:dyDescent="0.25">
      <c r="A46" s="7" t="s">
        <v>170</v>
      </c>
      <c r="B46" s="8" t="s">
        <v>1445</v>
      </c>
      <c r="C46" s="21">
        <v>42</v>
      </c>
      <c r="D46" s="33" t="s">
        <v>1597</v>
      </c>
      <c r="E46" s="28">
        <v>0.22329999999999997</v>
      </c>
      <c r="F46" s="28">
        <f t="shared" si="1"/>
        <v>9.3785999999999987</v>
      </c>
      <c r="G46" s="28">
        <v>10.72</v>
      </c>
      <c r="H46" s="28">
        <f t="shared" si="2"/>
        <v>450.24</v>
      </c>
      <c r="I46" s="28">
        <v>14.572380952380952</v>
      </c>
      <c r="J46" s="28">
        <f t="shared" si="3"/>
        <v>612.04</v>
      </c>
      <c r="K46" s="28">
        <f t="shared" si="0"/>
        <v>0.22329999999999997</v>
      </c>
      <c r="L46" s="28">
        <f t="shared" si="6"/>
        <v>9.3785999999999987</v>
      </c>
    </row>
    <row r="47" spans="1:12" ht="15" x14ac:dyDescent="0.25">
      <c r="A47" s="7" t="s">
        <v>250</v>
      </c>
      <c r="B47" s="8" t="s">
        <v>251</v>
      </c>
      <c r="C47" s="20">
        <v>3.5000000000000001E-3</v>
      </c>
      <c r="D47" s="33" t="s">
        <v>1598</v>
      </c>
      <c r="E47" s="28">
        <v>38709.999999999993</v>
      </c>
      <c r="F47" s="28">
        <f t="shared" si="1"/>
        <v>135.48499999999999</v>
      </c>
      <c r="G47" s="28">
        <v>4104347.8260869565</v>
      </c>
      <c r="H47" s="28">
        <f t="shared" si="2"/>
        <v>14365.217391304348</v>
      </c>
      <c r="I47" s="28">
        <v>277965.71428571426</v>
      </c>
      <c r="J47" s="28">
        <f t="shared" si="3"/>
        <v>972.87999999999988</v>
      </c>
      <c r="K47" s="28">
        <f t="shared" si="0"/>
        <v>135.48499999999999</v>
      </c>
      <c r="L47" s="28">
        <f>K47</f>
        <v>135.48499999999999</v>
      </c>
    </row>
    <row r="48" spans="1:12" ht="15" x14ac:dyDescent="0.25">
      <c r="A48" s="7" t="s">
        <v>252</v>
      </c>
      <c r="B48" s="8" t="s">
        <v>253</v>
      </c>
      <c r="C48" s="21">
        <v>3.5</v>
      </c>
      <c r="D48" s="33" t="s">
        <v>1597</v>
      </c>
      <c r="E48" s="28">
        <v>173.25</v>
      </c>
      <c r="F48" s="28">
        <f t="shared" si="1"/>
        <v>606.375</v>
      </c>
      <c r="G48" s="28"/>
      <c r="H48" s="28"/>
      <c r="I48" s="28"/>
      <c r="J48" s="28"/>
      <c r="K48" s="28">
        <f t="shared" si="0"/>
        <v>173.25</v>
      </c>
      <c r="L48" s="28">
        <f t="shared" si="6"/>
        <v>606.375</v>
      </c>
    </row>
    <row r="49" spans="1:12" ht="15" x14ac:dyDescent="0.25">
      <c r="A49" s="7" t="s">
        <v>254</v>
      </c>
      <c r="B49" s="8" t="s">
        <v>255</v>
      </c>
      <c r="C49" s="21">
        <v>1.75</v>
      </c>
      <c r="D49" s="33" t="s">
        <v>1597</v>
      </c>
      <c r="E49" s="28">
        <v>52.569999999999993</v>
      </c>
      <c r="F49" s="28">
        <f t="shared" si="1"/>
        <v>91.997499999999988</v>
      </c>
      <c r="G49" s="28"/>
      <c r="H49" s="28"/>
      <c r="I49" s="28"/>
      <c r="J49" s="28"/>
      <c r="K49" s="28">
        <f t="shared" si="0"/>
        <v>52.569999999999993</v>
      </c>
      <c r="L49" s="28">
        <f t="shared" si="6"/>
        <v>91.997499999999988</v>
      </c>
    </row>
    <row r="50" spans="1:12" ht="15" x14ac:dyDescent="0.25">
      <c r="A50" s="7" t="s">
        <v>256</v>
      </c>
      <c r="B50" s="8" t="s">
        <v>257</v>
      </c>
      <c r="C50" s="21">
        <v>3.5</v>
      </c>
      <c r="D50" s="33" t="s">
        <v>1597</v>
      </c>
      <c r="E50" s="28">
        <v>12.074999999999999</v>
      </c>
      <c r="F50" s="28">
        <f t="shared" si="1"/>
        <v>42.262499999999996</v>
      </c>
      <c r="G50" s="28">
        <v>16.16</v>
      </c>
      <c r="H50" s="28">
        <f t="shared" si="2"/>
        <v>56.56</v>
      </c>
      <c r="I50" s="28"/>
      <c r="J50" s="28"/>
      <c r="K50" s="28">
        <f t="shared" si="0"/>
        <v>12.074999999999999</v>
      </c>
      <c r="L50" s="28">
        <f t="shared" si="6"/>
        <v>42.262499999999996</v>
      </c>
    </row>
    <row r="51" spans="1:12" ht="15" x14ac:dyDescent="0.25">
      <c r="A51" s="7" t="s">
        <v>258</v>
      </c>
      <c r="B51" s="8" t="s">
        <v>259</v>
      </c>
      <c r="C51" s="21">
        <v>350</v>
      </c>
      <c r="D51" s="33" t="s">
        <v>1597</v>
      </c>
      <c r="E51" s="28">
        <v>0.10289999999999999</v>
      </c>
      <c r="F51" s="28">
        <f t="shared" si="1"/>
        <v>36.015000000000001</v>
      </c>
      <c r="G51" s="28">
        <v>8.2799999999999999E-2</v>
      </c>
      <c r="H51" s="28">
        <f t="shared" si="2"/>
        <v>28.98</v>
      </c>
      <c r="I51" s="28">
        <v>0.23491428571428571</v>
      </c>
      <c r="J51" s="28">
        <f t="shared" si="3"/>
        <v>82.22</v>
      </c>
      <c r="K51" s="28">
        <f t="shared" si="0"/>
        <v>8.2799999999999999E-2</v>
      </c>
      <c r="L51" s="28">
        <f t="shared" si="6"/>
        <v>28.98</v>
      </c>
    </row>
    <row r="52" spans="1:12" ht="15" x14ac:dyDescent="0.25">
      <c r="A52" s="7" t="s">
        <v>260</v>
      </c>
      <c r="B52" s="8" t="s">
        <v>261</v>
      </c>
      <c r="C52" s="21">
        <v>1750</v>
      </c>
      <c r="D52" s="33" t="s">
        <v>1597</v>
      </c>
      <c r="E52" s="28">
        <v>1.8689999999999998E-2</v>
      </c>
      <c r="F52" s="28">
        <f t="shared" si="1"/>
        <v>32.707499999999996</v>
      </c>
      <c r="G52" s="28">
        <v>2.6849999999999999E-2</v>
      </c>
      <c r="H52" s="28">
        <f t="shared" si="2"/>
        <v>46.987499999999997</v>
      </c>
      <c r="I52" s="28"/>
      <c r="J52" s="28"/>
      <c r="K52" s="28">
        <f t="shared" si="0"/>
        <v>1.8689999999999998E-2</v>
      </c>
      <c r="L52" s="28">
        <f t="shared" si="6"/>
        <v>32.707499999999996</v>
      </c>
    </row>
    <row r="53" spans="1:12" ht="15" x14ac:dyDescent="0.25">
      <c r="A53" s="7" t="s">
        <v>262</v>
      </c>
      <c r="B53" s="8" t="s">
        <v>263</v>
      </c>
      <c r="C53" s="21">
        <v>17.5</v>
      </c>
      <c r="D53" s="33" t="s">
        <v>1597</v>
      </c>
      <c r="E53" s="28">
        <v>2.5211199999999998</v>
      </c>
      <c r="F53" s="28">
        <f t="shared" si="1"/>
        <v>44.119599999999998</v>
      </c>
      <c r="G53" s="28">
        <v>0.182</v>
      </c>
      <c r="H53" s="28">
        <f t="shared" si="2"/>
        <v>3.1850000000000001</v>
      </c>
      <c r="I53" s="28"/>
      <c r="J53" s="28"/>
      <c r="K53" s="28">
        <f t="shared" si="0"/>
        <v>0.182</v>
      </c>
      <c r="L53" s="28">
        <f t="shared" si="6"/>
        <v>3.1850000000000001</v>
      </c>
    </row>
    <row r="54" spans="1:12" ht="15" x14ac:dyDescent="0.25">
      <c r="A54" s="7" t="s">
        <v>264</v>
      </c>
      <c r="B54" s="8" t="s">
        <v>265</v>
      </c>
      <c r="C54" s="20">
        <v>8.7499999999999994E-2</v>
      </c>
      <c r="D54" s="33" t="s">
        <v>1598</v>
      </c>
      <c r="E54" s="28">
        <v>1702.7499999999998</v>
      </c>
      <c r="F54" s="28">
        <f t="shared" si="1"/>
        <v>148.99062499999997</v>
      </c>
      <c r="G54" s="28"/>
      <c r="H54" s="28"/>
      <c r="I54" s="28"/>
      <c r="J54" s="28"/>
      <c r="K54" s="28">
        <f t="shared" si="0"/>
        <v>148.99062499999997</v>
      </c>
      <c r="L54" s="28">
        <f>K54</f>
        <v>148.99062499999997</v>
      </c>
    </row>
    <row r="55" spans="1:12" ht="15" x14ac:dyDescent="0.25">
      <c r="A55" s="7" t="s">
        <v>266</v>
      </c>
      <c r="B55" s="8" t="s">
        <v>267</v>
      </c>
      <c r="C55" s="21">
        <v>350</v>
      </c>
      <c r="D55" s="33" t="s">
        <v>1597</v>
      </c>
      <c r="E55" s="28">
        <v>0.4501</v>
      </c>
      <c r="F55" s="28">
        <f t="shared" si="1"/>
        <v>157.535</v>
      </c>
      <c r="G55" s="28"/>
      <c r="H55" s="28"/>
      <c r="I55" s="28">
        <v>1.2736000000000001</v>
      </c>
      <c r="J55" s="28">
        <f t="shared" si="3"/>
        <v>445.76000000000005</v>
      </c>
      <c r="K55" s="28">
        <f t="shared" si="0"/>
        <v>0.4501</v>
      </c>
      <c r="L55" s="28">
        <f t="shared" ref="L55:L86" si="7">PRODUCT(K55,C55)</f>
        <v>157.535</v>
      </c>
    </row>
    <row r="56" spans="1:12" ht="15" x14ac:dyDescent="0.25">
      <c r="A56" s="7" t="s">
        <v>268</v>
      </c>
      <c r="B56" s="8" t="s">
        <v>1462</v>
      </c>
      <c r="C56" s="21">
        <v>350</v>
      </c>
      <c r="D56" s="33" t="s">
        <v>1597</v>
      </c>
      <c r="E56" s="28">
        <v>0.11795</v>
      </c>
      <c r="F56" s="28">
        <f t="shared" si="1"/>
        <v>41.282499999999999</v>
      </c>
      <c r="G56" s="28">
        <v>0.247</v>
      </c>
      <c r="H56" s="28">
        <f t="shared" si="2"/>
        <v>86.45</v>
      </c>
      <c r="I56" s="28">
        <v>0.30862857142857142</v>
      </c>
      <c r="J56" s="28">
        <f t="shared" si="3"/>
        <v>108.02</v>
      </c>
      <c r="K56" s="28">
        <f t="shared" si="0"/>
        <v>0.11795</v>
      </c>
      <c r="L56" s="28">
        <f t="shared" si="7"/>
        <v>41.282499999999999</v>
      </c>
    </row>
    <row r="57" spans="1:12" ht="15" x14ac:dyDescent="0.25">
      <c r="A57" s="7" t="s">
        <v>269</v>
      </c>
      <c r="B57" s="8" t="s">
        <v>270</v>
      </c>
      <c r="C57" s="21">
        <v>0.35</v>
      </c>
      <c r="D57" s="33" t="s">
        <v>1597</v>
      </c>
      <c r="E57" s="28">
        <v>147.69999999999999</v>
      </c>
      <c r="F57" s="28">
        <f t="shared" si="1"/>
        <v>51.694999999999993</v>
      </c>
      <c r="G57" s="28">
        <v>388.26</v>
      </c>
      <c r="H57" s="28">
        <f t="shared" si="2"/>
        <v>135.89099999999999</v>
      </c>
      <c r="I57" s="28"/>
      <c r="J57" s="28"/>
      <c r="K57" s="28">
        <f t="shared" si="0"/>
        <v>51.694999999999993</v>
      </c>
      <c r="L57" s="28">
        <f>K57</f>
        <v>51.694999999999993</v>
      </c>
    </row>
    <row r="58" spans="1:12" ht="15" x14ac:dyDescent="0.25">
      <c r="A58" s="7" t="s">
        <v>271</v>
      </c>
      <c r="B58" s="8" t="s">
        <v>272</v>
      </c>
      <c r="C58" s="21">
        <v>262.5</v>
      </c>
      <c r="D58" s="33" t="s">
        <v>1597</v>
      </c>
      <c r="E58" s="28">
        <v>0.37240000000000001</v>
      </c>
      <c r="F58" s="28">
        <f t="shared" si="1"/>
        <v>97.754999999999995</v>
      </c>
      <c r="G58" s="28">
        <v>1</v>
      </c>
      <c r="H58" s="28">
        <f t="shared" si="2"/>
        <v>262.5</v>
      </c>
      <c r="I58" s="28">
        <v>0.80719999999999992</v>
      </c>
      <c r="J58" s="28">
        <f t="shared" si="3"/>
        <v>211.89</v>
      </c>
      <c r="K58" s="28">
        <f t="shared" si="0"/>
        <v>0.37240000000000001</v>
      </c>
      <c r="L58" s="28">
        <f t="shared" si="7"/>
        <v>97.754999999999995</v>
      </c>
    </row>
    <row r="59" spans="1:12" ht="15" x14ac:dyDescent="0.25">
      <c r="A59" s="7" t="s">
        <v>273</v>
      </c>
      <c r="B59" s="8" t="s">
        <v>274</v>
      </c>
      <c r="C59" s="21">
        <v>3.5</v>
      </c>
      <c r="D59" s="33" t="s">
        <v>1598</v>
      </c>
      <c r="E59" s="28"/>
      <c r="F59" s="28"/>
      <c r="G59" s="28">
        <v>23.72</v>
      </c>
      <c r="H59" s="28">
        <f t="shared" si="2"/>
        <v>83.02</v>
      </c>
      <c r="I59" s="28"/>
      <c r="J59" s="28"/>
      <c r="K59" s="28">
        <f t="shared" si="0"/>
        <v>23.72</v>
      </c>
      <c r="L59" s="28">
        <f t="shared" si="7"/>
        <v>83.02</v>
      </c>
    </row>
    <row r="60" spans="1:12" ht="15" x14ac:dyDescent="0.25">
      <c r="A60" s="7" t="s">
        <v>275</v>
      </c>
      <c r="B60" s="8" t="s">
        <v>276</v>
      </c>
      <c r="C60" s="21">
        <v>0.35</v>
      </c>
      <c r="D60" s="33" t="s">
        <v>1598</v>
      </c>
      <c r="E60" s="28">
        <v>236.25</v>
      </c>
      <c r="F60" s="28">
        <f t="shared" si="1"/>
        <v>82.6875</v>
      </c>
      <c r="G60" s="28">
        <v>467.5</v>
      </c>
      <c r="H60" s="28">
        <f t="shared" si="2"/>
        <v>163.625</v>
      </c>
      <c r="I60" s="28">
        <v>1015.2</v>
      </c>
      <c r="J60" s="28">
        <f t="shared" si="3"/>
        <v>355.32</v>
      </c>
      <c r="K60" s="28">
        <f t="shared" si="0"/>
        <v>82.6875</v>
      </c>
      <c r="L60" s="28">
        <f>K60</f>
        <v>82.6875</v>
      </c>
    </row>
    <row r="61" spans="1:12" ht="15" x14ac:dyDescent="0.25">
      <c r="A61" s="7" t="s">
        <v>277</v>
      </c>
      <c r="B61" s="8" t="s">
        <v>278</v>
      </c>
      <c r="C61" s="21">
        <v>35</v>
      </c>
      <c r="D61" s="33" t="s">
        <v>1597</v>
      </c>
      <c r="E61" s="28">
        <v>5.6349999999999998</v>
      </c>
      <c r="F61" s="28">
        <f t="shared" si="1"/>
        <v>197.22499999999999</v>
      </c>
      <c r="G61" s="28">
        <v>8.9400000000000013</v>
      </c>
      <c r="H61" s="28">
        <f t="shared" si="2"/>
        <v>312.90000000000003</v>
      </c>
      <c r="I61" s="28">
        <v>10.374857142857143</v>
      </c>
      <c r="J61" s="28">
        <f t="shared" si="3"/>
        <v>363.12</v>
      </c>
      <c r="K61" s="28">
        <f t="shared" si="0"/>
        <v>5.6349999999999998</v>
      </c>
      <c r="L61" s="28">
        <f t="shared" si="7"/>
        <v>197.22499999999999</v>
      </c>
    </row>
    <row r="62" spans="1:12" ht="30" x14ac:dyDescent="0.25">
      <c r="A62" s="7" t="s">
        <v>279</v>
      </c>
      <c r="B62" s="9" t="s">
        <v>280</v>
      </c>
      <c r="C62" s="22">
        <v>0.245</v>
      </c>
      <c r="D62" s="33" t="s">
        <v>1597</v>
      </c>
      <c r="E62" s="28">
        <v>4122.9999999999991</v>
      </c>
      <c r="F62" s="28">
        <f t="shared" si="1"/>
        <v>1010.1349999999998</v>
      </c>
      <c r="G62" s="28"/>
      <c r="H62" s="28"/>
      <c r="I62" s="28"/>
      <c r="J62" s="28"/>
      <c r="K62" s="28">
        <f t="shared" si="0"/>
        <v>1010.1349999999998</v>
      </c>
      <c r="L62" s="28">
        <f>K62</f>
        <v>1010.1349999999998</v>
      </c>
    </row>
    <row r="63" spans="1:12" ht="15" x14ac:dyDescent="0.25">
      <c r="A63" s="7" t="s">
        <v>281</v>
      </c>
      <c r="B63" s="8" t="s">
        <v>282</v>
      </c>
      <c r="C63" s="21">
        <v>3.5</v>
      </c>
      <c r="D63" s="33" t="s">
        <v>1597</v>
      </c>
      <c r="E63" s="28">
        <v>42.650999999999996</v>
      </c>
      <c r="F63" s="28">
        <f t="shared" si="1"/>
        <v>149.27849999999998</v>
      </c>
      <c r="G63" s="28"/>
      <c r="H63" s="28"/>
      <c r="I63" s="28"/>
      <c r="J63" s="28"/>
      <c r="K63" s="28">
        <f t="shared" si="0"/>
        <v>42.650999999999996</v>
      </c>
      <c r="L63" s="28">
        <f t="shared" si="7"/>
        <v>149.27849999999998</v>
      </c>
    </row>
    <row r="64" spans="1:12" ht="15" x14ac:dyDescent="0.25">
      <c r="A64" s="7" t="s">
        <v>283</v>
      </c>
      <c r="B64" s="8" t="s">
        <v>284</v>
      </c>
      <c r="C64" s="21">
        <v>17.5</v>
      </c>
      <c r="D64" s="33" t="s">
        <v>1597</v>
      </c>
      <c r="E64" s="28">
        <v>5.5859999999999994</v>
      </c>
      <c r="F64" s="28">
        <f t="shared" si="1"/>
        <v>97.754999999999995</v>
      </c>
      <c r="G64" s="28">
        <v>334.8</v>
      </c>
      <c r="H64" s="28">
        <f t="shared" si="2"/>
        <v>5859</v>
      </c>
      <c r="I64" s="28">
        <v>353.52</v>
      </c>
      <c r="J64" s="28">
        <f t="shared" si="3"/>
        <v>6186.5999999999995</v>
      </c>
      <c r="K64" s="28">
        <f t="shared" si="0"/>
        <v>5.5859999999999994</v>
      </c>
      <c r="L64" s="28">
        <f t="shared" si="7"/>
        <v>97.754999999999995</v>
      </c>
    </row>
    <row r="65" spans="1:12" ht="15" x14ac:dyDescent="0.25">
      <c r="A65" s="7" t="s">
        <v>285</v>
      </c>
      <c r="B65" s="8" t="s">
        <v>286</v>
      </c>
      <c r="C65" s="21">
        <v>7</v>
      </c>
      <c r="D65" s="33" t="s">
        <v>1597</v>
      </c>
      <c r="E65" s="28">
        <v>19.354999999999997</v>
      </c>
      <c r="F65" s="28">
        <f t="shared" si="1"/>
        <v>135.48499999999999</v>
      </c>
      <c r="G65" s="28">
        <v>28.8</v>
      </c>
      <c r="H65" s="28">
        <f t="shared" si="2"/>
        <v>201.6</v>
      </c>
      <c r="I65" s="28">
        <v>34.9</v>
      </c>
      <c r="J65" s="28">
        <f t="shared" si="3"/>
        <v>244.29999999999998</v>
      </c>
      <c r="K65" s="28">
        <f t="shared" si="0"/>
        <v>19.354999999999997</v>
      </c>
      <c r="L65" s="28">
        <f t="shared" si="7"/>
        <v>135.48499999999999</v>
      </c>
    </row>
    <row r="66" spans="1:12" ht="15" x14ac:dyDescent="0.25">
      <c r="A66" s="7" t="s">
        <v>287</v>
      </c>
      <c r="B66" s="8" t="s">
        <v>288</v>
      </c>
      <c r="C66" s="21">
        <v>175</v>
      </c>
      <c r="D66" s="33" t="s">
        <v>1597</v>
      </c>
      <c r="E66" s="28">
        <v>0.52219999999999989</v>
      </c>
      <c r="F66" s="28">
        <f t="shared" si="1"/>
        <v>91.384999999999977</v>
      </c>
      <c r="G66" s="28"/>
      <c r="H66" s="28"/>
      <c r="I66" s="28"/>
      <c r="J66" s="28"/>
      <c r="K66" s="28">
        <f t="shared" ref="K66:K129" si="8">MIN(E66:J66)</f>
        <v>0.52219999999999989</v>
      </c>
      <c r="L66" s="28">
        <f t="shared" si="7"/>
        <v>91.384999999999977</v>
      </c>
    </row>
    <row r="67" spans="1:12" ht="15" x14ac:dyDescent="0.25">
      <c r="A67" s="7" t="s">
        <v>289</v>
      </c>
      <c r="B67" s="8" t="s">
        <v>290</v>
      </c>
      <c r="C67" s="21">
        <v>87.5</v>
      </c>
      <c r="D67" s="33" t="s">
        <v>1597</v>
      </c>
      <c r="E67" s="28">
        <v>0.91174999999999995</v>
      </c>
      <c r="F67" s="28">
        <f t="shared" ref="F67:F130" si="9">PRODUCT(C67,E67)</f>
        <v>79.778124999999989</v>
      </c>
      <c r="G67" s="28">
        <v>2.278</v>
      </c>
      <c r="H67" s="28">
        <f t="shared" ref="H67:H129" si="10">PRODUCT(C67,G67)</f>
        <v>199.32499999999999</v>
      </c>
      <c r="I67" s="28">
        <v>2.6043428571428571</v>
      </c>
      <c r="J67" s="28">
        <f t="shared" ref="J67:J129" si="11">PRODUCT(C67,I67)</f>
        <v>227.88</v>
      </c>
      <c r="K67" s="28">
        <f t="shared" si="8"/>
        <v>0.91174999999999995</v>
      </c>
      <c r="L67" s="28">
        <f t="shared" si="7"/>
        <v>79.778124999999989</v>
      </c>
    </row>
    <row r="68" spans="1:12" ht="15" x14ac:dyDescent="0.25">
      <c r="A68" s="4" t="s">
        <v>291</v>
      </c>
      <c r="B68" s="8" t="s">
        <v>292</v>
      </c>
      <c r="C68" s="21">
        <v>1750</v>
      </c>
      <c r="D68" s="33" t="s">
        <v>1597</v>
      </c>
      <c r="E68" s="28">
        <v>0.19774999999999998</v>
      </c>
      <c r="F68" s="28">
        <f t="shared" si="9"/>
        <v>346.06249999999994</v>
      </c>
      <c r="G68" s="28">
        <v>0.40299999999999997</v>
      </c>
      <c r="H68" s="28">
        <f t="shared" si="10"/>
        <v>705.25</v>
      </c>
      <c r="I68" s="28">
        <v>0.22445714285714286</v>
      </c>
      <c r="J68" s="28">
        <f t="shared" si="11"/>
        <v>392.8</v>
      </c>
      <c r="K68" s="28">
        <f t="shared" si="8"/>
        <v>0.19774999999999998</v>
      </c>
      <c r="L68" s="28">
        <f t="shared" si="7"/>
        <v>346.06249999999994</v>
      </c>
    </row>
    <row r="69" spans="1:12" ht="15" x14ac:dyDescent="0.25">
      <c r="A69" s="7" t="s">
        <v>144</v>
      </c>
      <c r="B69" s="8" t="s">
        <v>1463</v>
      </c>
      <c r="C69" s="21">
        <v>17.5</v>
      </c>
      <c r="D69" s="33" t="s">
        <v>1597</v>
      </c>
      <c r="E69" s="28">
        <v>1.3579999999999999</v>
      </c>
      <c r="F69" s="28">
        <f t="shared" si="9"/>
        <v>23.764999999999997</v>
      </c>
      <c r="G69" s="28">
        <v>5.6</v>
      </c>
      <c r="H69" s="28">
        <f t="shared" si="10"/>
        <v>98</v>
      </c>
      <c r="I69" s="28">
        <v>5.1337142857142863</v>
      </c>
      <c r="J69" s="28">
        <f t="shared" si="11"/>
        <v>89.840000000000018</v>
      </c>
      <c r="K69" s="28">
        <f t="shared" si="8"/>
        <v>1.3579999999999999</v>
      </c>
      <c r="L69" s="28">
        <f t="shared" si="7"/>
        <v>23.764999999999997</v>
      </c>
    </row>
    <row r="70" spans="1:12" ht="30" x14ac:dyDescent="0.25">
      <c r="A70" s="7" t="s">
        <v>293</v>
      </c>
      <c r="B70" s="2" t="s">
        <v>294</v>
      </c>
      <c r="C70" s="21">
        <v>45.5</v>
      </c>
      <c r="D70" s="33" t="s">
        <v>1597</v>
      </c>
      <c r="E70" s="28">
        <v>13.544999999999998</v>
      </c>
      <c r="F70" s="28">
        <f t="shared" si="9"/>
        <v>616.2974999999999</v>
      </c>
      <c r="G70" s="28">
        <v>25.8</v>
      </c>
      <c r="H70" s="28">
        <f t="shared" si="10"/>
        <v>1173.9000000000001</v>
      </c>
      <c r="I70" s="28">
        <v>32.373626373626372</v>
      </c>
      <c r="J70" s="28">
        <f t="shared" si="11"/>
        <v>1473</v>
      </c>
      <c r="K70" s="28">
        <f t="shared" si="8"/>
        <v>13.544999999999998</v>
      </c>
      <c r="L70" s="28">
        <f t="shared" si="7"/>
        <v>616.2974999999999</v>
      </c>
    </row>
    <row r="71" spans="1:12" ht="15" x14ac:dyDescent="0.25">
      <c r="A71" s="7" t="s">
        <v>295</v>
      </c>
      <c r="B71" s="8" t="s">
        <v>296</v>
      </c>
      <c r="C71" s="21">
        <v>3.5</v>
      </c>
      <c r="D71" s="33" t="s">
        <v>1597</v>
      </c>
      <c r="E71" s="28">
        <v>22.434999999999995</v>
      </c>
      <c r="F71" s="28">
        <f t="shared" si="9"/>
        <v>78.52249999999998</v>
      </c>
      <c r="G71" s="28">
        <v>45.8</v>
      </c>
      <c r="H71" s="28">
        <f t="shared" si="10"/>
        <v>160.29999999999998</v>
      </c>
      <c r="I71" s="28">
        <v>65.508571428571429</v>
      </c>
      <c r="J71" s="28">
        <f t="shared" si="11"/>
        <v>229.28</v>
      </c>
      <c r="K71" s="28">
        <f t="shared" si="8"/>
        <v>22.434999999999995</v>
      </c>
      <c r="L71" s="28">
        <f t="shared" si="7"/>
        <v>78.52249999999998</v>
      </c>
    </row>
    <row r="72" spans="1:12" ht="15" x14ac:dyDescent="0.25">
      <c r="A72" s="7" t="s">
        <v>297</v>
      </c>
      <c r="B72" s="9" t="s">
        <v>298</v>
      </c>
      <c r="C72" s="21">
        <v>350</v>
      </c>
      <c r="D72" s="33" t="s">
        <v>1597</v>
      </c>
      <c r="E72" s="28">
        <v>0.49875000000000003</v>
      </c>
      <c r="F72" s="28">
        <f t="shared" si="9"/>
        <v>174.5625</v>
      </c>
      <c r="G72" s="28">
        <v>0.66500000000000004</v>
      </c>
      <c r="H72" s="28">
        <f t="shared" si="10"/>
        <v>232.75</v>
      </c>
      <c r="I72" s="28">
        <v>0.47122857142857144</v>
      </c>
      <c r="J72" s="28">
        <f t="shared" si="11"/>
        <v>164.93</v>
      </c>
      <c r="K72" s="28">
        <f t="shared" si="8"/>
        <v>0.47122857142857144</v>
      </c>
      <c r="L72" s="28">
        <f t="shared" si="7"/>
        <v>164.93</v>
      </c>
    </row>
    <row r="73" spans="1:12" ht="15" x14ac:dyDescent="0.25">
      <c r="A73" s="7" t="s">
        <v>299</v>
      </c>
      <c r="B73" s="8" t="s">
        <v>300</v>
      </c>
      <c r="C73" s="21">
        <v>10.5</v>
      </c>
      <c r="D73" s="33" t="s">
        <v>1597</v>
      </c>
      <c r="E73" s="28">
        <v>18.829999999999998</v>
      </c>
      <c r="F73" s="28">
        <f t="shared" si="9"/>
        <v>197.71499999999997</v>
      </c>
      <c r="G73" s="28">
        <v>154.80000000000001</v>
      </c>
      <c r="H73" s="28">
        <f t="shared" si="10"/>
        <v>1625.4</v>
      </c>
      <c r="I73" s="28">
        <v>147.13809523809522</v>
      </c>
      <c r="J73" s="28">
        <f t="shared" si="11"/>
        <v>1544.9499999999998</v>
      </c>
      <c r="K73" s="28">
        <f t="shared" si="8"/>
        <v>18.829999999999998</v>
      </c>
      <c r="L73" s="28">
        <f t="shared" si="7"/>
        <v>197.71499999999997</v>
      </c>
    </row>
    <row r="74" spans="1:12" ht="15" x14ac:dyDescent="0.25">
      <c r="A74" s="7" t="s">
        <v>147</v>
      </c>
      <c r="B74" s="8" t="s">
        <v>301</v>
      </c>
      <c r="C74" s="20">
        <v>8.7499999999999994E-2</v>
      </c>
      <c r="D74" s="33" t="s">
        <v>1598</v>
      </c>
      <c r="E74" s="28">
        <v>331.79999999999995</v>
      </c>
      <c r="F74" s="28">
        <f t="shared" si="9"/>
        <v>29.032499999999995</v>
      </c>
      <c r="G74" s="28">
        <v>1936.1111111111113</v>
      </c>
      <c r="H74" s="28">
        <f t="shared" si="10"/>
        <v>169.40972222222223</v>
      </c>
      <c r="I74" s="28">
        <v>1838.6285714285716</v>
      </c>
      <c r="J74" s="28">
        <f t="shared" si="11"/>
        <v>160.88</v>
      </c>
      <c r="K74" s="28">
        <f t="shared" si="8"/>
        <v>29.032499999999995</v>
      </c>
      <c r="L74" s="28">
        <f>K74</f>
        <v>29.032499999999995</v>
      </c>
    </row>
    <row r="75" spans="1:12" ht="15" x14ac:dyDescent="0.25">
      <c r="A75" s="7" t="s">
        <v>302</v>
      </c>
      <c r="B75" s="8" t="s">
        <v>303</v>
      </c>
      <c r="C75" s="21">
        <v>3.5</v>
      </c>
      <c r="D75" s="33" t="s">
        <v>1597</v>
      </c>
      <c r="E75" s="28">
        <v>10.43</v>
      </c>
      <c r="F75" s="28">
        <f t="shared" si="9"/>
        <v>36.504999999999995</v>
      </c>
      <c r="G75" s="28">
        <v>29.6</v>
      </c>
      <c r="H75" s="28">
        <f t="shared" si="10"/>
        <v>103.60000000000001</v>
      </c>
      <c r="I75" s="28">
        <v>23.462857142857143</v>
      </c>
      <c r="J75" s="28">
        <f t="shared" si="11"/>
        <v>82.12</v>
      </c>
      <c r="K75" s="28">
        <f t="shared" si="8"/>
        <v>10.43</v>
      </c>
      <c r="L75" s="28">
        <f t="shared" si="7"/>
        <v>36.504999999999995</v>
      </c>
    </row>
    <row r="76" spans="1:12" ht="15" x14ac:dyDescent="0.25">
      <c r="A76" s="10" t="s">
        <v>304</v>
      </c>
      <c r="B76" s="8" t="s">
        <v>305</v>
      </c>
      <c r="C76" s="21">
        <v>350</v>
      </c>
      <c r="D76" s="33" t="s">
        <v>1597</v>
      </c>
      <c r="E76" s="28">
        <v>0.14595</v>
      </c>
      <c r="F76" s="28">
        <f t="shared" si="9"/>
        <v>51.082499999999996</v>
      </c>
      <c r="G76" s="28">
        <v>0.57599999999999996</v>
      </c>
      <c r="H76" s="28">
        <f t="shared" si="10"/>
        <v>201.6</v>
      </c>
      <c r="I76" s="28">
        <v>0.31840000000000002</v>
      </c>
      <c r="J76" s="28">
        <f t="shared" si="11"/>
        <v>111.44000000000001</v>
      </c>
      <c r="K76" s="28">
        <f t="shared" si="8"/>
        <v>0.14595</v>
      </c>
      <c r="L76" s="28">
        <f t="shared" si="7"/>
        <v>51.082499999999996</v>
      </c>
    </row>
    <row r="77" spans="1:12" ht="15" x14ac:dyDescent="0.25">
      <c r="A77" s="7" t="s">
        <v>306</v>
      </c>
      <c r="B77" s="8" t="s">
        <v>1464</v>
      </c>
      <c r="C77" s="21">
        <v>17.5</v>
      </c>
      <c r="D77" s="33" t="s">
        <v>1597</v>
      </c>
      <c r="E77" s="28">
        <v>17.254999999999999</v>
      </c>
      <c r="F77" s="28">
        <f t="shared" si="9"/>
        <v>301.96249999999998</v>
      </c>
      <c r="G77" s="28">
        <v>28.4</v>
      </c>
      <c r="H77" s="28">
        <f t="shared" si="10"/>
        <v>497</v>
      </c>
      <c r="I77" s="28"/>
      <c r="J77" s="28"/>
      <c r="K77" s="28">
        <f t="shared" si="8"/>
        <v>17.254999999999999</v>
      </c>
      <c r="L77" s="28">
        <f t="shared" si="7"/>
        <v>301.96249999999998</v>
      </c>
    </row>
    <row r="78" spans="1:12" ht="15" x14ac:dyDescent="0.25">
      <c r="A78" s="7" t="s">
        <v>307</v>
      </c>
      <c r="B78" s="8" t="s">
        <v>308</v>
      </c>
      <c r="C78" s="21">
        <v>87.5</v>
      </c>
      <c r="D78" s="33" t="s">
        <v>1597</v>
      </c>
      <c r="E78" s="28">
        <v>1.17425</v>
      </c>
      <c r="F78" s="28">
        <f t="shared" si="9"/>
        <v>102.746875</v>
      </c>
      <c r="G78" s="28">
        <v>2.5920000000000001</v>
      </c>
      <c r="H78" s="28">
        <f t="shared" si="10"/>
        <v>226.8</v>
      </c>
      <c r="I78" s="28">
        <v>3.3823999999999996</v>
      </c>
      <c r="J78" s="28">
        <f t="shared" si="11"/>
        <v>295.95999999999998</v>
      </c>
      <c r="K78" s="28">
        <f t="shared" si="8"/>
        <v>1.17425</v>
      </c>
      <c r="L78" s="28">
        <f t="shared" si="7"/>
        <v>102.746875</v>
      </c>
    </row>
    <row r="79" spans="1:12" ht="15" x14ac:dyDescent="0.25">
      <c r="A79" s="7" t="s">
        <v>309</v>
      </c>
      <c r="B79" s="8" t="s">
        <v>310</v>
      </c>
      <c r="C79" s="21">
        <v>3.5</v>
      </c>
      <c r="D79" s="33" t="s">
        <v>1597</v>
      </c>
      <c r="E79" s="28">
        <v>14.209999999999999</v>
      </c>
      <c r="F79" s="28">
        <f t="shared" si="9"/>
        <v>49.734999999999999</v>
      </c>
      <c r="G79" s="28"/>
      <c r="H79" s="28"/>
      <c r="I79" s="28"/>
      <c r="J79" s="28"/>
      <c r="K79" s="28">
        <f t="shared" si="8"/>
        <v>14.209999999999999</v>
      </c>
      <c r="L79" s="28">
        <f t="shared" si="7"/>
        <v>49.734999999999999</v>
      </c>
    </row>
    <row r="80" spans="1:12" ht="15" x14ac:dyDescent="0.25">
      <c r="A80" s="10" t="s">
        <v>311</v>
      </c>
      <c r="B80" s="8" t="s">
        <v>312</v>
      </c>
      <c r="C80" s="21">
        <v>17.5</v>
      </c>
      <c r="D80" s="33" t="s">
        <v>1597</v>
      </c>
      <c r="E80" s="28">
        <v>3.2829999999999995</v>
      </c>
      <c r="F80" s="28">
        <f t="shared" si="9"/>
        <v>57.452499999999993</v>
      </c>
      <c r="G80" s="28">
        <v>7.72</v>
      </c>
      <c r="H80" s="28">
        <f t="shared" si="10"/>
        <v>135.1</v>
      </c>
      <c r="I80" s="28">
        <v>12.593142857142857</v>
      </c>
      <c r="J80" s="28">
        <f t="shared" si="11"/>
        <v>220.38</v>
      </c>
      <c r="K80" s="28">
        <f t="shared" si="8"/>
        <v>3.2829999999999995</v>
      </c>
      <c r="L80" s="28">
        <f t="shared" si="7"/>
        <v>57.452499999999993</v>
      </c>
    </row>
    <row r="81" spans="1:12" ht="15" x14ac:dyDescent="0.25">
      <c r="A81" s="7" t="s">
        <v>313</v>
      </c>
      <c r="B81" s="8" t="s">
        <v>314</v>
      </c>
      <c r="C81" s="21">
        <v>3.5</v>
      </c>
      <c r="D81" s="33" t="s">
        <v>1597</v>
      </c>
      <c r="E81" s="28">
        <v>112</v>
      </c>
      <c r="F81" s="28">
        <f t="shared" si="9"/>
        <v>392</v>
      </c>
      <c r="G81" s="28">
        <v>270.39999999999998</v>
      </c>
      <c r="H81" s="28">
        <f t="shared" si="10"/>
        <v>946.39999999999986</v>
      </c>
      <c r="I81" s="28">
        <v>204.99428571428572</v>
      </c>
      <c r="J81" s="28">
        <f t="shared" si="11"/>
        <v>717.48</v>
      </c>
      <c r="K81" s="28">
        <f t="shared" si="8"/>
        <v>112</v>
      </c>
      <c r="L81" s="28">
        <f t="shared" si="7"/>
        <v>392</v>
      </c>
    </row>
    <row r="82" spans="1:12" ht="15" x14ac:dyDescent="0.25">
      <c r="A82" s="7" t="s">
        <v>315</v>
      </c>
      <c r="B82" s="8" t="s">
        <v>316</v>
      </c>
      <c r="C82" s="22">
        <v>0.17499999999999999</v>
      </c>
      <c r="D82" s="33" t="s">
        <v>1597</v>
      </c>
      <c r="E82" s="28">
        <v>244.99999999999997</v>
      </c>
      <c r="F82" s="28">
        <f t="shared" si="9"/>
        <v>42.874999999999993</v>
      </c>
      <c r="G82" s="28">
        <v>596.09999999999991</v>
      </c>
      <c r="H82" s="28">
        <f t="shared" si="10"/>
        <v>104.31749999999998</v>
      </c>
      <c r="I82" s="28"/>
      <c r="J82" s="28"/>
      <c r="K82" s="28">
        <f t="shared" si="8"/>
        <v>42.874999999999993</v>
      </c>
      <c r="L82" s="28">
        <f>K82</f>
        <v>42.874999999999993</v>
      </c>
    </row>
    <row r="83" spans="1:12" ht="15" x14ac:dyDescent="0.25">
      <c r="A83" s="7" t="s">
        <v>317</v>
      </c>
      <c r="B83" s="8" t="s">
        <v>318</v>
      </c>
      <c r="C83" s="21">
        <v>17.5</v>
      </c>
      <c r="D83" s="33" t="s">
        <v>1597</v>
      </c>
      <c r="E83" s="28">
        <v>0.26529999999999998</v>
      </c>
      <c r="F83" s="28">
        <f t="shared" si="9"/>
        <v>4.6427499999999995</v>
      </c>
      <c r="G83" s="28">
        <v>0.72799999999999998</v>
      </c>
      <c r="H83" s="28">
        <f t="shared" si="10"/>
        <v>12.74</v>
      </c>
      <c r="I83" s="28">
        <v>1.1874285714285715</v>
      </c>
      <c r="J83" s="28">
        <f t="shared" si="11"/>
        <v>20.78</v>
      </c>
      <c r="K83" s="28">
        <f t="shared" si="8"/>
        <v>0.26529999999999998</v>
      </c>
      <c r="L83" s="28">
        <f t="shared" si="7"/>
        <v>4.6427499999999995</v>
      </c>
    </row>
    <row r="84" spans="1:12" ht="30" x14ac:dyDescent="0.25">
      <c r="A84" s="7" t="s">
        <v>173</v>
      </c>
      <c r="B84" s="9" t="s">
        <v>1452</v>
      </c>
      <c r="C84" s="21">
        <v>3.5</v>
      </c>
      <c r="D84" s="33" t="s">
        <v>1597</v>
      </c>
      <c r="E84" s="28">
        <v>10.675000000000001</v>
      </c>
      <c r="F84" s="28">
        <f t="shared" si="9"/>
        <v>37.362500000000004</v>
      </c>
      <c r="G84" s="28">
        <v>13.98</v>
      </c>
      <c r="H84" s="28">
        <f t="shared" si="10"/>
        <v>48.93</v>
      </c>
      <c r="I84" s="28">
        <v>22.805714285714284</v>
      </c>
      <c r="J84" s="28">
        <f t="shared" si="11"/>
        <v>79.819999999999993</v>
      </c>
      <c r="K84" s="28">
        <f t="shared" si="8"/>
        <v>10.675000000000001</v>
      </c>
      <c r="L84" s="28">
        <f t="shared" si="7"/>
        <v>37.362500000000004</v>
      </c>
    </row>
    <row r="85" spans="1:12" ht="45" x14ac:dyDescent="0.25">
      <c r="A85" s="7" t="s">
        <v>319</v>
      </c>
      <c r="B85" s="9" t="s">
        <v>320</v>
      </c>
      <c r="C85" s="20">
        <v>1.7500000000000002E-2</v>
      </c>
      <c r="D85" s="33" t="s">
        <v>1597</v>
      </c>
      <c r="E85" s="28">
        <v>6510</v>
      </c>
      <c r="F85" s="28">
        <f t="shared" si="9"/>
        <v>113.92500000000001</v>
      </c>
      <c r="G85" s="28">
        <v>42290</v>
      </c>
      <c r="H85" s="28">
        <f t="shared" si="10"/>
        <v>740.07500000000005</v>
      </c>
      <c r="I85" s="28"/>
      <c r="J85" s="28"/>
      <c r="K85" s="28">
        <f t="shared" si="8"/>
        <v>113.92500000000001</v>
      </c>
      <c r="L85" s="28">
        <f>K85</f>
        <v>113.92500000000001</v>
      </c>
    </row>
    <row r="86" spans="1:12" ht="15" x14ac:dyDescent="0.25">
      <c r="A86" s="7" t="s">
        <v>321</v>
      </c>
      <c r="B86" s="8" t="s">
        <v>322</v>
      </c>
      <c r="C86" s="21">
        <v>17.5</v>
      </c>
      <c r="D86" s="33" t="s">
        <v>1597</v>
      </c>
      <c r="E86" s="28">
        <v>5.1379999999999999</v>
      </c>
      <c r="F86" s="28">
        <f t="shared" si="9"/>
        <v>89.914999999999992</v>
      </c>
      <c r="G86" s="28"/>
      <c r="H86" s="28"/>
      <c r="I86" s="28"/>
      <c r="J86" s="28"/>
      <c r="K86" s="28">
        <f t="shared" si="8"/>
        <v>5.1379999999999999</v>
      </c>
      <c r="L86" s="28">
        <f t="shared" si="7"/>
        <v>89.914999999999992</v>
      </c>
    </row>
    <row r="87" spans="1:12" ht="15" x14ac:dyDescent="0.25">
      <c r="A87" s="7" t="s">
        <v>323</v>
      </c>
      <c r="B87" s="8" t="s">
        <v>324</v>
      </c>
      <c r="C87" s="21">
        <v>87.5</v>
      </c>
      <c r="D87" s="33" t="s">
        <v>1597</v>
      </c>
      <c r="E87" s="28">
        <v>0.66919999999999991</v>
      </c>
      <c r="F87" s="28">
        <f t="shared" si="9"/>
        <v>58.554999999999993</v>
      </c>
      <c r="G87" s="28">
        <v>1.58</v>
      </c>
      <c r="H87" s="28">
        <f t="shared" si="10"/>
        <v>138.25</v>
      </c>
      <c r="I87" s="28">
        <v>2.0619428571428569</v>
      </c>
      <c r="J87" s="28">
        <f t="shared" si="11"/>
        <v>180.42</v>
      </c>
      <c r="K87" s="28">
        <f t="shared" si="8"/>
        <v>0.66919999999999991</v>
      </c>
      <c r="L87" s="28">
        <f t="shared" ref="L87:L117" si="12">PRODUCT(K87,C87)</f>
        <v>58.554999999999993</v>
      </c>
    </row>
    <row r="88" spans="1:12" ht="15" x14ac:dyDescent="0.25">
      <c r="A88" s="7" t="s">
        <v>325</v>
      </c>
      <c r="B88" s="8" t="s">
        <v>326</v>
      </c>
      <c r="C88" s="21">
        <v>17.5</v>
      </c>
      <c r="D88" s="33" t="s">
        <v>1597</v>
      </c>
      <c r="E88" s="28">
        <v>1.4769999999999999</v>
      </c>
      <c r="F88" s="28">
        <f t="shared" si="9"/>
        <v>25.847499999999997</v>
      </c>
      <c r="G88" s="28">
        <v>3.444</v>
      </c>
      <c r="H88" s="28">
        <f t="shared" si="10"/>
        <v>60.269999999999996</v>
      </c>
      <c r="I88" s="28">
        <v>5.6182857142857143</v>
      </c>
      <c r="J88" s="28">
        <f t="shared" si="11"/>
        <v>98.320000000000007</v>
      </c>
      <c r="K88" s="28">
        <f t="shared" si="8"/>
        <v>1.4769999999999999</v>
      </c>
      <c r="L88" s="28">
        <f t="shared" si="12"/>
        <v>25.847499999999997</v>
      </c>
    </row>
    <row r="89" spans="1:12" ht="15" x14ac:dyDescent="0.25">
      <c r="A89" s="7" t="s">
        <v>327</v>
      </c>
      <c r="B89" s="8" t="s">
        <v>328</v>
      </c>
      <c r="C89" s="21">
        <v>87.5</v>
      </c>
      <c r="D89" s="33" t="s">
        <v>1597</v>
      </c>
      <c r="E89" s="28">
        <v>0.96319999999999995</v>
      </c>
      <c r="F89" s="28">
        <f t="shared" si="9"/>
        <v>84.28</v>
      </c>
      <c r="G89" s="28">
        <v>3.4842105263157896</v>
      </c>
      <c r="H89" s="28">
        <f t="shared" si="10"/>
        <v>304.86842105263162</v>
      </c>
      <c r="I89" s="28">
        <v>2.322857142857143</v>
      </c>
      <c r="J89" s="28">
        <f t="shared" si="11"/>
        <v>203.25</v>
      </c>
      <c r="K89" s="28">
        <f t="shared" si="8"/>
        <v>0.96319999999999995</v>
      </c>
      <c r="L89" s="28">
        <f t="shared" si="12"/>
        <v>84.28</v>
      </c>
    </row>
    <row r="90" spans="1:12" ht="15" x14ac:dyDescent="0.25">
      <c r="A90" s="7" t="s">
        <v>329</v>
      </c>
      <c r="B90" s="8" t="s">
        <v>330</v>
      </c>
      <c r="C90" s="22">
        <v>0.875</v>
      </c>
      <c r="D90" s="33" t="s">
        <v>1598</v>
      </c>
      <c r="E90" s="28">
        <v>36.4</v>
      </c>
      <c r="F90" s="28">
        <f t="shared" si="9"/>
        <v>31.849999999999998</v>
      </c>
      <c r="G90" s="28">
        <v>79.900000000000006</v>
      </c>
      <c r="H90" s="28">
        <f t="shared" si="10"/>
        <v>69.912500000000009</v>
      </c>
      <c r="I90" s="28">
        <v>91.337142857142865</v>
      </c>
      <c r="J90" s="28">
        <f t="shared" si="11"/>
        <v>79.92</v>
      </c>
      <c r="K90" s="28">
        <f t="shared" si="8"/>
        <v>31.849999999999998</v>
      </c>
      <c r="L90" s="28">
        <f>K90</f>
        <v>31.849999999999998</v>
      </c>
    </row>
    <row r="91" spans="1:12" ht="15" x14ac:dyDescent="0.25">
      <c r="A91" s="7" t="s">
        <v>331</v>
      </c>
      <c r="B91" s="8" t="s">
        <v>332</v>
      </c>
      <c r="C91" s="21">
        <v>17.5</v>
      </c>
      <c r="D91" s="33" t="s">
        <v>1597</v>
      </c>
      <c r="E91" s="28">
        <v>9.4849999999999994</v>
      </c>
      <c r="F91" s="28">
        <f t="shared" si="9"/>
        <v>165.98749999999998</v>
      </c>
      <c r="G91" s="28">
        <v>16.48</v>
      </c>
      <c r="H91" s="28">
        <f t="shared" si="10"/>
        <v>288.40000000000003</v>
      </c>
      <c r="I91" s="28">
        <v>28.187428571428569</v>
      </c>
      <c r="J91" s="28">
        <f t="shared" si="11"/>
        <v>493.28</v>
      </c>
      <c r="K91" s="28">
        <f t="shared" si="8"/>
        <v>9.4849999999999994</v>
      </c>
      <c r="L91" s="28">
        <f t="shared" si="12"/>
        <v>165.98749999999998</v>
      </c>
    </row>
    <row r="92" spans="1:12" ht="15" x14ac:dyDescent="0.25">
      <c r="A92" s="7" t="s">
        <v>333</v>
      </c>
      <c r="B92" s="8" t="s">
        <v>1465</v>
      </c>
      <c r="C92" s="21">
        <v>1.75</v>
      </c>
      <c r="D92" s="33" t="s">
        <v>1598</v>
      </c>
      <c r="E92" s="28">
        <v>34.089999999999996</v>
      </c>
      <c r="F92" s="28">
        <f t="shared" si="9"/>
        <v>59.657499999999992</v>
      </c>
      <c r="G92" s="28">
        <v>70</v>
      </c>
      <c r="H92" s="28">
        <f t="shared" si="10"/>
        <v>122.5</v>
      </c>
      <c r="I92" s="28">
        <v>80.72</v>
      </c>
      <c r="J92" s="28">
        <f t="shared" si="11"/>
        <v>141.26</v>
      </c>
      <c r="K92" s="28">
        <f t="shared" si="8"/>
        <v>34.089999999999996</v>
      </c>
      <c r="L92" s="28">
        <f t="shared" si="12"/>
        <v>59.657499999999992</v>
      </c>
    </row>
    <row r="93" spans="1:12" ht="15" x14ac:dyDescent="0.25">
      <c r="A93" s="7" t="s">
        <v>334</v>
      </c>
      <c r="B93" s="8" t="s">
        <v>335</v>
      </c>
      <c r="C93" s="21">
        <v>87.5</v>
      </c>
      <c r="D93" s="33" t="s">
        <v>1597</v>
      </c>
      <c r="E93" s="28">
        <v>0.35174999999999995</v>
      </c>
      <c r="F93" s="28">
        <f t="shared" si="9"/>
        <v>30.778124999999996</v>
      </c>
      <c r="G93" s="28">
        <v>0.98</v>
      </c>
      <c r="H93" s="28">
        <f t="shared" si="10"/>
        <v>85.75</v>
      </c>
      <c r="I93" s="28">
        <v>0.86434285714285708</v>
      </c>
      <c r="J93" s="28">
        <f t="shared" si="11"/>
        <v>75.63</v>
      </c>
      <c r="K93" s="28">
        <f t="shared" si="8"/>
        <v>0.35174999999999995</v>
      </c>
      <c r="L93" s="28">
        <f t="shared" si="12"/>
        <v>30.778124999999996</v>
      </c>
    </row>
    <row r="94" spans="1:12" ht="15" x14ac:dyDescent="0.25">
      <c r="A94" s="7" t="s">
        <v>336</v>
      </c>
      <c r="B94" s="8" t="s">
        <v>337</v>
      </c>
      <c r="C94" s="21">
        <v>17.5</v>
      </c>
      <c r="D94" s="33" t="s">
        <v>1597</v>
      </c>
      <c r="E94" s="28">
        <v>1.4944999999999999</v>
      </c>
      <c r="F94" s="28">
        <f t="shared" si="9"/>
        <v>26.153749999999999</v>
      </c>
      <c r="G94" s="28">
        <v>3.7119999999999997</v>
      </c>
      <c r="H94" s="28">
        <f t="shared" si="10"/>
        <v>64.959999999999994</v>
      </c>
      <c r="I94" s="28">
        <v>5.2074285714285713</v>
      </c>
      <c r="J94" s="28">
        <f t="shared" si="11"/>
        <v>91.13</v>
      </c>
      <c r="K94" s="28">
        <f t="shared" si="8"/>
        <v>1.4944999999999999</v>
      </c>
      <c r="L94" s="28">
        <f t="shared" si="12"/>
        <v>26.153749999999999</v>
      </c>
    </row>
    <row r="95" spans="1:12" ht="15" x14ac:dyDescent="0.25">
      <c r="A95" s="7" t="s">
        <v>338</v>
      </c>
      <c r="B95" s="8" t="s">
        <v>339</v>
      </c>
      <c r="C95" s="21">
        <v>17.5</v>
      </c>
      <c r="D95" s="33" t="s">
        <v>1597</v>
      </c>
      <c r="E95" s="28">
        <v>7.0699999999999985</v>
      </c>
      <c r="F95" s="28">
        <f t="shared" si="9"/>
        <v>123.72499999999998</v>
      </c>
      <c r="G95" s="28">
        <v>12</v>
      </c>
      <c r="H95" s="28">
        <f t="shared" si="10"/>
        <v>210</v>
      </c>
      <c r="I95" s="28">
        <v>15.821714285714286</v>
      </c>
      <c r="J95" s="28">
        <f t="shared" si="11"/>
        <v>276.88</v>
      </c>
      <c r="K95" s="28">
        <f t="shared" si="8"/>
        <v>7.0699999999999985</v>
      </c>
      <c r="L95" s="28">
        <f t="shared" si="12"/>
        <v>123.72499999999998</v>
      </c>
    </row>
    <row r="96" spans="1:12" ht="15" x14ac:dyDescent="0.25">
      <c r="A96" s="7" t="s">
        <v>340</v>
      </c>
      <c r="B96" s="8" t="s">
        <v>341</v>
      </c>
      <c r="C96" s="21">
        <v>87.5</v>
      </c>
      <c r="D96" s="33" t="s">
        <v>1597</v>
      </c>
      <c r="E96" s="28">
        <v>0.28070000000000001</v>
      </c>
      <c r="F96" s="28">
        <f t="shared" si="9"/>
        <v>24.561250000000001</v>
      </c>
      <c r="G96" s="28">
        <v>0.79200000000000004</v>
      </c>
      <c r="H96" s="28">
        <f t="shared" si="10"/>
        <v>69.3</v>
      </c>
      <c r="I96" s="28">
        <v>0.87348571428571431</v>
      </c>
      <c r="J96" s="28">
        <f t="shared" si="11"/>
        <v>76.430000000000007</v>
      </c>
      <c r="K96" s="28">
        <f t="shared" si="8"/>
        <v>0.28070000000000001</v>
      </c>
      <c r="L96" s="28">
        <f t="shared" si="12"/>
        <v>24.561250000000001</v>
      </c>
    </row>
    <row r="97" spans="1:12" ht="15" x14ac:dyDescent="0.25">
      <c r="A97" s="7" t="s">
        <v>342</v>
      </c>
      <c r="B97" s="8" t="s">
        <v>343</v>
      </c>
      <c r="C97" s="21">
        <v>0.35</v>
      </c>
      <c r="D97" s="33" t="s">
        <v>1598</v>
      </c>
      <c r="E97" s="28">
        <v>81.47999999999999</v>
      </c>
      <c r="F97" s="28">
        <f t="shared" si="9"/>
        <v>28.517999999999994</v>
      </c>
      <c r="G97" s="28"/>
      <c r="H97" s="28"/>
      <c r="I97" s="28"/>
      <c r="J97" s="28"/>
      <c r="K97" s="28">
        <f t="shared" si="8"/>
        <v>28.517999999999994</v>
      </c>
      <c r="L97" s="28">
        <f>K97</f>
        <v>28.517999999999994</v>
      </c>
    </row>
    <row r="98" spans="1:12" ht="15" x14ac:dyDescent="0.25">
      <c r="A98" s="7" t="s">
        <v>344</v>
      </c>
      <c r="B98" s="8" t="s">
        <v>345</v>
      </c>
      <c r="C98" s="21">
        <v>17.5</v>
      </c>
      <c r="D98" s="33" t="s">
        <v>1597</v>
      </c>
      <c r="E98" s="28">
        <v>0.8819999999999999</v>
      </c>
      <c r="F98" s="28">
        <f t="shared" si="9"/>
        <v>15.434999999999999</v>
      </c>
      <c r="G98" s="28">
        <v>1.22</v>
      </c>
      <c r="H98" s="28">
        <f t="shared" si="10"/>
        <v>21.349999999999998</v>
      </c>
      <c r="I98" s="28">
        <v>1.8565714285714288</v>
      </c>
      <c r="J98" s="28">
        <f t="shared" si="11"/>
        <v>32.49</v>
      </c>
      <c r="K98" s="28">
        <f t="shared" si="8"/>
        <v>0.8819999999999999</v>
      </c>
      <c r="L98" s="28">
        <f t="shared" si="12"/>
        <v>15.434999999999999</v>
      </c>
    </row>
    <row r="99" spans="1:12" ht="15" x14ac:dyDescent="0.25">
      <c r="A99" s="7" t="s">
        <v>346</v>
      </c>
      <c r="B99" s="8" t="s">
        <v>347</v>
      </c>
      <c r="C99" s="21">
        <v>43.75</v>
      </c>
      <c r="D99" s="33" t="s">
        <v>1598</v>
      </c>
      <c r="E99" s="28">
        <v>1.8</v>
      </c>
      <c r="F99" s="28">
        <f t="shared" si="9"/>
        <v>78.75</v>
      </c>
      <c r="G99" s="28">
        <v>3.3119999999999998</v>
      </c>
      <c r="H99" s="28">
        <f t="shared" si="10"/>
        <v>144.9</v>
      </c>
      <c r="I99" s="28">
        <v>5.3171583265068145</v>
      </c>
      <c r="J99" s="28">
        <f t="shared" si="11"/>
        <v>232.62567678467315</v>
      </c>
      <c r="K99" s="28">
        <f t="shared" si="8"/>
        <v>1.8</v>
      </c>
      <c r="L99" s="28">
        <f t="shared" si="12"/>
        <v>78.75</v>
      </c>
    </row>
    <row r="100" spans="1:12" ht="15" x14ac:dyDescent="0.25">
      <c r="A100" s="7" t="s">
        <v>346</v>
      </c>
      <c r="B100" s="8" t="s">
        <v>348</v>
      </c>
      <c r="C100" s="21">
        <v>5.25</v>
      </c>
      <c r="D100" s="33" t="s">
        <v>1598</v>
      </c>
      <c r="E100" s="28">
        <v>51</v>
      </c>
      <c r="F100" s="28">
        <f t="shared" si="9"/>
        <v>267.75</v>
      </c>
      <c r="G100" s="28">
        <v>19.5</v>
      </c>
      <c r="H100" s="28">
        <f t="shared" si="10"/>
        <v>102.375</v>
      </c>
      <c r="I100" s="28">
        <v>28.24</v>
      </c>
      <c r="J100" s="28">
        <f t="shared" si="11"/>
        <v>148.26</v>
      </c>
      <c r="K100" s="28">
        <f t="shared" si="8"/>
        <v>19.5</v>
      </c>
      <c r="L100" s="28">
        <f t="shared" si="12"/>
        <v>102.375</v>
      </c>
    </row>
    <row r="101" spans="1:12" ht="15" x14ac:dyDescent="0.25">
      <c r="A101" s="7" t="s">
        <v>346</v>
      </c>
      <c r="B101" s="8" t="s">
        <v>349</v>
      </c>
      <c r="C101" s="21">
        <v>245</v>
      </c>
      <c r="D101" s="33" t="s">
        <v>1598</v>
      </c>
      <c r="E101" s="28">
        <v>4.12</v>
      </c>
      <c r="F101" s="28">
        <f t="shared" si="9"/>
        <v>1009.4</v>
      </c>
      <c r="G101" s="28">
        <v>4.0920000000000005</v>
      </c>
      <c r="H101" s="28">
        <f t="shared" si="10"/>
        <v>1002.5400000000001</v>
      </c>
      <c r="I101" s="28">
        <v>6.3170695590896431</v>
      </c>
      <c r="J101" s="28">
        <f t="shared" si="11"/>
        <v>1547.6820419769626</v>
      </c>
      <c r="K101" s="28">
        <f t="shared" si="8"/>
        <v>4.0920000000000005</v>
      </c>
      <c r="L101" s="28">
        <f t="shared" si="12"/>
        <v>1002.5400000000001</v>
      </c>
    </row>
    <row r="102" spans="1:12" ht="15" x14ac:dyDescent="0.25">
      <c r="A102" s="7" t="s">
        <v>346</v>
      </c>
      <c r="B102" s="8" t="s">
        <v>350</v>
      </c>
      <c r="C102" s="22">
        <v>3.5000000000000003E-2</v>
      </c>
      <c r="D102" s="33" t="s">
        <v>1598</v>
      </c>
      <c r="E102" s="28">
        <v>2356</v>
      </c>
      <c r="F102" s="28">
        <f t="shared" si="9"/>
        <v>82.460000000000008</v>
      </c>
      <c r="G102" s="28">
        <v>241.2</v>
      </c>
      <c r="H102" s="28">
        <f t="shared" si="10"/>
        <v>8.4420000000000002</v>
      </c>
      <c r="I102" s="28"/>
      <c r="J102" s="28"/>
      <c r="K102" s="28">
        <f t="shared" si="8"/>
        <v>8.4420000000000002</v>
      </c>
      <c r="L102" s="28">
        <f>K102</f>
        <v>8.4420000000000002</v>
      </c>
    </row>
    <row r="103" spans="1:12" ht="15" x14ac:dyDescent="0.25">
      <c r="A103" s="7" t="s">
        <v>351</v>
      </c>
      <c r="B103" s="8" t="s">
        <v>352</v>
      </c>
      <c r="C103" s="21">
        <v>87.5</v>
      </c>
      <c r="D103" s="33" t="s">
        <v>1597</v>
      </c>
      <c r="E103" s="28">
        <v>1.4979999999999998</v>
      </c>
      <c r="F103" s="28">
        <f t="shared" si="9"/>
        <v>131.07499999999999</v>
      </c>
      <c r="G103" s="28">
        <v>3.2280000000000002</v>
      </c>
      <c r="H103" s="28">
        <f t="shared" si="10"/>
        <v>282.45000000000005</v>
      </c>
      <c r="I103" s="28">
        <v>3.6900571428571429</v>
      </c>
      <c r="J103" s="28">
        <f t="shared" si="11"/>
        <v>322.88</v>
      </c>
      <c r="K103" s="28">
        <f t="shared" si="8"/>
        <v>1.4979999999999998</v>
      </c>
      <c r="L103" s="28">
        <f t="shared" si="12"/>
        <v>131.07499999999999</v>
      </c>
    </row>
    <row r="104" spans="1:12" ht="15" x14ac:dyDescent="0.25">
      <c r="A104" s="7" t="s">
        <v>353</v>
      </c>
      <c r="B104" s="8" t="s">
        <v>354</v>
      </c>
      <c r="C104" s="21">
        <v>3.5</v>
      </c>
      <c r="D104" s="33" t="s">
        <v>1597</v>
      </c>
      <c r="E104" s="28">
        <v>10.78</v>
      </c>
      <c r="F104" s="28">
        <f t="shared" si="9"/>
        <v>37.729999999999997</v>
      </c>
      <c r="G104" s="28">
        <v>11.26</v>
      </c>
      <c r="H104" s="28">
        <f t="shared" si="10"/>
        <v>39.409999999999997</v>
      </c>
      <c r="I104" s="28">
        <v>13.54857142857143</v>
      </c>
      <c r="J104" s="28">
        <f t="shared" si="11"/>
        <v>47.42</v>
      </c>
      <c r="K104" s="28">
        <f t="shared" si="8"/>
        <v>10.78</v>
      </c>
      <c r="L104" s="28">
        <f t="shared" si="12"/>
        <v>37.729999999999997</v>
      </c>
    </row>
    <row r="105" spans="1:12" ht="30" x14ac:dyDescent="0.25">
      <c r="A105" s="7" t="s">
        <v>355</v>
      </c>
      <c r="B105" s="2" t="s">
        <v>356</v>
      </c>
      <c r="C105" s="21">
        <v>3.5</v>
      </c>
      <c r="D105" s="33" t="s">
        <v>1597</v>
      </c>
      <c r="E105" s="28">
        <v>9.8000000000000007</v>
      </c>
      <c r="F105" s="28">
        <f t="shared" si="9"/>
        <v>34.300000000000004</v>
      </c>
      <c r="G105" s="28">
        <v>17.12</v>
      </c>
      <c r="H105" s="28">
        <f t="shared" si="10"/>
        <v>59.92</v>
      </c>
      <c r="I105" s="28">
        <v>36.411428571428573</v>
      </c>
      <c r="J105" s="28">
        <f t="shared" si="11"/>
        <v>127.44</v>
      </c>
      <c r="K105" s="28">
        <f t="shared" si="8"/>
        <v>9.8000000000000007</v>
      </c>
      <c r="L105" s="28">
        <f t="shared" si="12"/>
        <v>34.300000000000004</v>
      </c>
    </row>
    <row r="106" spans="1:12" ht="15" x14ac:dyDescent="0.25">
      <c r="A106" s="7" t="s">
        <v>357</v>
      </c>
      <c r="B106" s="8" t="s">
        <v>358</v>
      </c>
      <c r="C106" s="21">
        <v>21</v>
      </c>
      <c r="D106" s="33" t="s">
        <v>1597</v>
      </c>
      <c r="E106" s="28">
        <v>3.444</v>
      </c>
      <c r="F106" s="28">
        <f t="shared" si="9"/>
        <v>72.323999999999998</v>
      </c>
      <c r="G106" s="28">
        <v>6.08</v>
      </c>
      <c r="H106" s="28">
        <f t="shared" si="10"/>
        <v>127.68</v>
      </c>
      <c r="I106" s="28">
        <v>8.2652380952380948</v>
      </c>
      <c r="J106" s="28">
        <f t="shared" si="11"/>
        <v>173.57</v>
      </c>
      <c r="K106" s="28">
        <f t="shared" si="8"/>
        <v>3.444</v>
      </c>
      <c r="L106" s="28">
        <f t="shared" si="12"/>
        <v>72.323999999999998</v>
      </c>
    </row>
    <row r="107" spans="1:12" ht="15" x14ac:dyDescent="0.25">
      <c r="A107" s="7" t="s">
        <v>359</v>
      </c>
      <c r="B107" s="8" t="s">
        <v>360</v>
      </c>
      <c r="C107" s="21">
        <v>7</v>
      </c>
      <c r="D107" s="33" t="s">
        <v>1597</v>
      </c>
      <c r="E107" s="28"/>
      <c r="F107" s="28"/>
      <c r="G107" s="28">
        <v>7.4799999999999995</v>
      </c>
      <c r="H107" s="28">
        <f t="shared" si="10"/>
        <v>52.36</v>
      </c>
      <c r="I107" s="28">
        <v>12.202857142857143</v>
      </c>
      <c r="J107" s="28">
        <f t="shared" si="11"/>
        <v>85.42</v>
      </c>
      <c r="K107" s="28">
        <f t="shared" si="8"/>
        <v>7.4799999999999995</v>
      </c>
      <c r="L107" s="28">
        <f t="shared" si="12"/>
        <v>52.36</v>
      </c>
    </row>
    <row r="108" spans="1:12" ht="15" x14ac:dyDescent="0.25">
      <c r="A108" s="7" t="s">
        <v>361</v>
      </c>
      <c r="B108" s="8" t="s">
        <v>362</v>
      </c>
      <c r="C108" s="21">
        <v>175</v>
      </c>
      <c r="D108" s="33" t="s">
        <v>1597</v>
      </c>
      <c r="E108" s="28">
        <v>0.73080000000000001</v>
      </c>
      <c r="F108" s="28">
        <f t="shared" si="9"/>
        <v>127.89</v>
      </c>
      <c r="G108" s="28">
        <v>1.008</v>
      </c>
      <c r="H108" s="28">
        <f t="shared" si="10"/>
        <v>176.4</v>
      </c>
      <c r="I108" s="28">
        <v>1.1524571428571428</v>
      </c>
      <c r="J108" s="28">
        <f t="shared" si="11"/>
        <v>201.68</v>
      </c>
      <c r="K108" s="28">
        <f t="shared" si="8"/>
        <v>0.73080000000000001</v>
      </c>
      <c r="L108" s="28">
        <f t="shared" si="12"/>
        <v>127.89</v>
      </c>
    </row>
    <row r="109" spans="1:12" ht="15" x14ac:dyDescent="0.25">
      <c r="A109" s="7" t="s">
        <v>363</v>
      </c>
      <c r="B109" s="8" t="s">
        <v>364</v>
      </c>
      <c r="C109" s="22">
        <v>0.17499999999999999</v>
      </c>
      <c r="D109" s="33" t="s">
        <v>1598</v>
      </c>
      <c r="E109" s="28">
        <v>808.49999999999989</v>
      </c>
      <c r="F109" s="28">
        <f t="shared" si="9"/>
        <v>141.48749999999998</v>
      </c>
      <c r="G109" s="28">
        <v>1260</v>
      </c>
      <c r="H109" s="28">
        <f t="shared" si="10"/>
        <v>220.5</v>
      </c>
      <c r="I109" s="28"/>
      <c r="J109" s="28"/>
      <c r="K109" s="28">
        <f t="shared" si="8"/>
        <v>141.48749999999998</v>
      </c>
      <c r="L109" s="28">
        <f>K109</f>
        <v>141.48749999999998</v>
      </c>
    </row>
    <row r="110" spans="1:12" ht="15" x14ac:dyDescent="0.25">
      <c r="A110" s="7" t="s">
        <v>365</v>
      </c>
      <c r="B110" s="8" t="s">
        <v>366</v>
      </c>
      <c r="C110" s="21">
        <v>7</v>
      </c>
      <c r="D110" s="33" t="s">
        <v>1597</v>
      </c>
      <c r="E110" s="28">
        <v>10.202499999999999</v>
      </c>
      <c r="F110" s="28">
        <f t="shared" si="9"/>
        <v>71.41749999999999</v>
      </c>
      <c r="G110" s="28">
        <v>19.7</v>
      </c>
      <c r="H110" s="28">
        <f t="shared" si="10"/>
        <v>137.9</v>
      </c>
      <c r="I110" s="28">
        <v>25.708571428571428</v>
      </c>
      <c r="J110" s="28">
        <f t="shared" si="11"/>
        <v>179.96</v>
      </c>
      <c r="K110" s="28">
        <f t="shared" si="8"/>
        <v>10.202499999999999</v>
      </c>
      <c r="L110" s="28">
        <f t="shared" si="12"/>
        <v>71.41749999999999</v>
      </c>
    </row>
    <row r="111" spans="1:12" ht="15" x14ac:dyDescent="0.25">
      <c r="A111" s="7" t="s">
        <v>367</v>
      </c>
      <c r="B111" s="8" t="s">
        <v>368</v>
      </c>
      <c r="C111" s="21">
        <v>700</v>
      </c>
      <c r="D111" s="33" t="s">
        <v>1597</v>
      </c>
      <c r="E111" s="28">
        <v>0.28384999999999994</v>
      </c>
      <c r="F111" s="28">
        <f t="shared" si="9"/>
        <v>198.69499999999996</v>
      </c>
      <c r="G111" s="28">
        <v>0.42399999999999999</v>
      </c>
      <c r="H111" s="28">
        <f t="shared" si="10"/>
        <v>296.8</v>
      </c>
      <c r="I111" s="28">
        <v>0.51874285714285717</v>
      </c>
      <c r="J111" s="28">
        <f t="shared" si="11"/>
        <v>363.12</v>
      </c>
      <c r="K111" s="28">
        <f t="shared" si="8"/>
        <v>0.28384999999999994</v>
      </c>
      <c r="L111" s="28">
        <f t="shared" si="12"/>
        <v>198.69499999999996</v>
      </c>
    </row>
    <row r="112" spans="1:12" ht="15" x14ac:dyDescent="0.25">
      <c r="A112" s="7" t="s">
        <v>369</v>
      </c>
      <c r="B112" s="8" t="s">
        <v>370</v>
      </c>
      <c r="C112" s="21">
        <v>87.5</v>
      </c>
      <c r="D112" s="33" t="s">
        <v>1597</v>
      </c>
      <c r="E112" s="28">
        <v>0.74619999999999986</v>
      </c>
      <c r="F112" s="28">
        <f t="shared" si="9"/>
        <v>65.29249999999999</v>
      </c>
      <c r="G112" s="28">
        <v>2.7080000000000002</v>
      </c>
      <c r="H112" s="28">
        <f t="shared" si="10"/>
        <v>236.95000000000002</v>
      </c>
      <c r="I112" s="28">
        <v>2.1828571428571428</v>
      </c>
      <c r="J112" s="28">
        <f t="shared" si="11"/>
        <v>191</v>
      </c>
      <c r="K112" s="28">
        <f t="shared" si="8"/>
        <v>0.74619999999999986</v>
      </c>
      <c r="L112" s="28">
        <f t="shared" si="12"/>
        <v>65.29249999999999</v>
      </c>
    </row>
    <row r="113" spans="1:12" ht="15" x14ac:dyDescent="0.25">
      <c r="A113" s="7" t="s">
        <v>371</v>
      </c>
      <c r="B113" s="8" t="s">
        <v>372</v>
      </c>
      <c r="C113" s="21">
        <v>3.5</v>
      </c>
      <c r="D113" s="33" t="s">
        <v>1597</v>
      </c>
      <c r="E113" s="28">
        <v>19.425000000000001</v>
      </c>
      <c r="F113" s="28">
        <f t="shared" si="9"/>
        <v>67.987499999999997</v>
      </c>
      <c r="G113" s="28">
        <v>30.6</v>
      </c>
      <c r="H113" s="28">
        <f t="shared" si="10"/>
        <v>107.10000000000001</v>
      </c>
      <c r="I113" s="28">
        <v>49.917142857142856</v>
      </c>
      <c r="J113" s="28">
        <f t="shared" si="11"/>
        <v>174.71</v>
      </c>
      <c r="K113" s="28">
        <f t="shared" si="8"/>
        <v>19.425000000000001</v>
      </c>
      <c r="L113" s="28">
        <f t="shared" si="12"/>
        <v>67.987499999999997</v>
      </c>
    </row>
    <row r="114" spans="1:12" ht="15" x14ac:dyDescent="0.25">
      <c r="A114" s="7" t="s">
        <v>373</v>
      </c>
      <c r="B114" s="8" t="s">
        <v>374</v>
      </c>
      <c r="C114" s="21">
        <v>87.5</v>
      </c>
      <c r="D114" s="33" t="s">
        <v>1597</v>
      </c>
      <c r="E114" s="28">
        <v>0.39374999999999999</v>
      </c>
      <c r="F114" s="28">
        <f t="shared" si="9"/>
        <v>34.453125</v>
      </c>
      <c r="G114" s="28">
        <v>0.78099999999999992</v>
      </c>
      <c r="H114" s="28">
        <f t="shared" si="10"/>
        <v>68.337499999999991</v>
      </c>
      <c r="I114" s="28">
        <v>0.82548571428571438</v>
      </c>
      <c r="J114" s="28">
        <f t="shared" si="11"/>
        <v>72.23</v>
      </c>
      <c r="K114" s="28">
        <f t="shared" si="8"/>
        <v>0.39374999999999999</v>
      </c>
      <c r="L114" s="28">
        <f t="shared" si="12"/>
        <v>34.453125</v>
      </c>
    </row>
    <row r="115" spans="1:12" ht="15" x14ac:dyDescent="0.25">
      <c r="A115" s="7" t="s">
        <v>375</v>
      </c>
      <c r="B115" s="8" t="s">
        <v>376</v>
      </c>
      <c r="C115" s="21">
        <v>87.5</v>
      </c>
      <c r="D115" s="33" t="s">
        <v>1597</v>
      </c>
      <c r="E115" s="28">
        <v>0.2457</v>
      </c>
      <c r="F115" s="28">
        <f t="shared" si="9"/>
        <v>21.498750000000001</v>
      </c>
      <c r="G115" s="28">
        <v>0.442</v>
      </c>
      <c r="H115" s="28">
        <f t="shared" si="10"/>
        <v>38.674999999999997</v>
      </c>
      <c r="I115" s="28">
        <v>0.57691428571428571</v>
      </c>
      <c r="J115" s="28">
        <f t="shared" si="11"/>
        <v>50.48</v>
      </c>
      <c r="K115" s="28">
        <f t="shared" si="8"/>
        <v>0.2457</v>
      </c>
      <c r="L115" s="28">
        <f t="shared" si="12"/>
        <v>21.498750000000001</v>
      </c>
    </row>
    <row r="116" spans="1:12" ht="15" x14ac:dyDescent="0.25">
      <c r="A116" s="7" t="s">
        <v>377</v>
      </c>
      <c r="B116" s="8" t="s">
        <v>378</v>
      </c>
      <c r="C116" s="21">
        <v>17.5</v>
      </c>
      <c r="D116" s="33" t="s">
        <v>1597</v>
      </c>
      <c r="E116" s="28">
        <v>0.77559999999999985</v>
      </c>
      <c r="F116" s="28">
        <f t="shared" si="9"/>
        <v>13.572999999999997</v>
      </c>
      <c r="G116" s="28">
        <v>2.0699999999999998</v>
      </c>
      <c r="H116" s="28">
        <f t="shared" si="10"/>
        <v>36.224999999999994</v>
      </c>
      <c r="I116" s="28">
        <v>2.9662857142857142</v>
      </c>
      <c r="J116" s="28">
        <f t="shared" si="11"/>
        <v>51.91</v>
      </c>
      <c r="K116" s="28">
        <f t="shared" si="8"/>
        <v>0.77559999999999985</v>
      </c>
      <c r="L116" s="28">
        <f t="shared" si="12"/>
        <v>13.572999999999997</v>
      </c>
    </row>
    <row r="117" spans="1:12" ht="15" x14ac:dyDescent="0.25">
      <c r="A117" s="7" t="s">
        <v>379</v>
      </c>
      <c r="B117" s="8" t="s">
        <v>380</v>
      </c>
      <c r="C117" s="21">
        <v>350</v>
      </c>
      <c r="D117" s="33" t="s">
        <v>1597</v>
      </c>
      <c r="E117" s="28">
        <v>0.27754999999999996</v>
      </c>
      <c r="F117" s="28">
        <f t="shared" si="9"/>
        <v>97.142499999999984</v>
      </c>
      <c r="G117" s="28">
        <v>0.67900000000000005</v>
      </c>
      <c r="H117" s="28">
        <f t="shared" si="10"/>
        <v>237.65</v>
      </c>
      <c r="I117" s="28">
        <v>0.88605714285714288</v>
      </c>
      <c r="J117" s="28">
        <f t="shared" si="11"/>
        <v>310.12</v>
      </c>
      <c r="K117" s="28">
        <f t="shared" si="8"/>
        <v>0.27754999999999996</v>
      </c>
      <c r="L117" s="28">
        <f t="shared" si="12"/>
        <v>97.142499999999984</v>
      </c>
    </row>
    <row r="118" spans="1:12" ht="15" x14ac:dyDescent="0.25">
      <c r="A118" s="7" t="s">
        <v>381</v>
      </c>
      <c r="B118" s="8" t="s">
        <v>382</v>
      </c>
      <c r="C118" s="20">
        <v>1.7500000000000002E-2</v>
      </c>
      <c r="D118" s="33" t="s">
        <v>1597</v>
      </c>
      <c r="E118" s="28">
        <v>12424.999999999998</v>
      </c>
      <c r="F118" s="28">
        <f t="shared" si="9"/>
        <v>217.4375</v>
      </c>
      <c r="G118" s="28">
        <v>47400</v>
      </c>
      <c r="H118" s="28">
        <f t="shared" si="10"/>
        <v>829.50000000000011</v>
      </c>
      <c r="I118" s="28">
        <v>50633.142857142855</v>
      </c>
      <c r="J118" s="28">
        <f t="shared" si="11"/>
        <v>886.08</v>
      </c>
      <c r="K118" s="28">
        <f t="shared" si="8"/>
        <v>217.4375</v>
      </c>
      <c r="L118" s="28">
        <f>K118</f>
        <v>217.4375</v>
      </c>
    </row>
    <row r="119" spans="1:12" ht="15" x14ac:dyDescent="0.25">
      <c r="A119" s="7" t="s">
        <v>383</v>
      </c>
      <c r="B119" s="8" t="s">
        <v>384</v>
      </c>
      <c r="C119" s="21">
        <v>0.35</v>
      </c>
      <c r="D119" s="33" t="s">
        <v>1597</v>
      </c>
      <c r="E119" s="28">
        <v>108.14999999999999</v>
      </c>
      <c r="F119" s="28">
        <f t="shared" si="9"/>
        <v>37.852499999999992</v>
      </c>
      <c r="G119" s="28"/>
      <c r="H119" s="28"/>
      <c r="I119" s="28"/>
      <c r="J119" s="28"/>
      <c r="K119" s="28">
        <f t="shared" si="8"/>
        <v>37.852499999999992</v>
      </c>
      <c r="L119" s="28">
        <f>K119</f>
        <v>37.852499999999992</v>
      </c>
    </row>
    <row r="120" spans="1:12" ht="15" x14ac:dyDescent="0.25">
      <c r="A120" s="7" t="s">
        <v>385</v>
      </c>
      <c r="B120" s="8" t="s">
        <v>1466</v>
      </c>
      <c r="C120" s="21">
        <v>175</v>
      </c>
      <c r="D120" s="33" t="s">
        <v>1597</v>
      </c>
      <c r="E120" s="28">
        <v>0.64190000000000003</v>
      </c>
      <c r="F120" s="28">
        <f t="shared" si="9"/>
        <v>112.33250000000001</v>
      </c>
      <c r="G120" s="28">
        <v>0.122</v>
      </c>
      <c r="H120" s="28">
        <f t="shared" si="10"/>
        <v>21.349999999999998</v>
      </c>
      <c r="I120" s="28">
        <v>0.19902857142857142</v>
      </c>
      <c r="J120" s="28">
        <f t="shared" si="11"/>
        <v>34.83</v>
      </c>
      <c r="K120" s="28">
        <f t="shared" si="8"/>
        <v>0.122</v>
      </c>
      <c r="L120" s="28">
        <f t="shared" ref="L120:L136" si="13">PRODUCT(K120,C120)</f>
        <v>21.349999999999998</v>
      </c>
    </row>
    <row r="121" spans="1:12" ht="15" x14ac:dyDescent="0.25">
      <c r="A121" s="7" t="s">
        <v>386</v>
      </c>
      <c r="B121" s="8" t="s">
        <v>387</v>
      </c>
      <c r="C121" s="21">
        <v>0.35</v>
      </c>
      <c r="D121" s="33" t="s">
        <v>1598</v>
      </c>
      <c r="E121" s="28">
        <v>173.6</v>
      </c>
      <c r="F121" s="28">
        <f t="shared" si="9"/>
        <v>60.759999999999991</v>
      </c>
      <c r="G121" s="28">
        <v>455.04587155963304</v>
      </c>
      <c r="H121" s="28">
        <f t="shared" si="10"/>
        <v>159.26605504587155</v>
      </c>
      <c r="I121" s="28">
        <v>433.88571428571436</v>
      </c>
      <c r="J121" s="28">
        <f t="shared" si="11"/>
        <v>151.86000000000001</v>
      </c>
      <c r="K121" s="28">
        <f t="shared" si="8"/>
        <v>60.759999999999991</v>
      </c>
      <c r="L121" s="28">
        <f>K121</f>
        <v>60.759999999999991</v>
      </c>
    </row>
    <row r="122" spans="1:12" ht="15" x14ac:dyDescent="0.25">
      <c r="A122" s="7" t="s">
        <v>388</v>
      </c>
      <c r="B122" s="8" t="s">
        <v>389</v>
      </c>
      <c r="C122" s="21">
        <v>87.5</v>
      </c>
      <c r="D122" s="33" t="s">
        <v>1597</v>
      </c>
      <c r="E122" s="28">
        <v>0.29924999999999996</v>
      </c>
      <c r="F122" s="28">
        <f t="shared" si="9"/>
        <v>26.184374999999996</v>
      </c>
      <c r="G122" s="28">
        <v>0.74900000000000011</v>
      </c>
      <c r="H122" s="28">
        <f t="shared" si="10"/>
        <v>65.537500000000009</v>
      </c>
      <c r="I122" s="28">
        <v>0.97748571428571429</v>
      </c>
      <c r="J122" s="28">
        <f t="shared" si="11"/>
        <v>85.53</v>
      </c>
      <c r="K122" s="28">
        <f t="shared" si="8"/>
        <v>0.29924999999999996</v>
      </c>
      <c r="L122" s="28">
        <f t="shared" si="13"/>
        <v>26.184374999999996</v>
      </c>
    </row>
    <row r="123" spans="1:12" ht="15" x14ac:dyDescent="0.25">
      <c r="A123" s="7" t="s">
        <v>390</v>
      </c>
      <c r="B123" s="8" t="s">
        <v>391</v>
      </c>
      <c r="C123" s="21">
        <v>350</v>
      </c>
      <c r="D123" s="33" t="s">
        <v>1597</v>
      </c>
      <c r="E123" s="28">
        <v>7.5249999999999997E-2</v>
      </c>
      <c r="F123" s="28">
        <f t="shared" si="9"/>
        <v>26.337499999999999</v>
      </c>
      <c r="G123" s="28">
        <v>9.7000000000000003E-2</v>
      </c>
      <c r="H123" s="28">
        <f t="shared" si="10"/>
        <v>33.950000000000003</v>
      </c>
      <c r="I123" s="28">
        <v>0.15822857142857144</v>
      </c>
      <c r="J123" s="28">
        <f t="shared" si="11"/>
        <v>55.38</v>
      </c>
      <c r="K123" s="28">
        <f t="shared" si="8"/>
        <v>7.5249999999999997E-2</v>
      </c>
      <c r="L123" s="28">
        <f t="shared" si="13"/>
        <v>26.337499999999999</v>
      </c>
    </row>
    <row r="124" spans="1:12" ht="15" x14ac:dyDescent="0.25">
      <c r="A124" s="7" t="s">
        <v>392</v>
      </c>
      <c r="B124" s="8" t="s">
        <v>393</v>
      </c>
      <c r="C124" s="21">
        <v>87.5</v>
      </c>
      <c r="D124" s="33" t="s">
        <v>1597</v>
      </c>
      <c r="E124" s="28">
        <v>2.3169999999999997</v>
      </c>
      <c r="F124" s="28">
        <f t="shared" si="9"/>
        <v>202.73749999999998</v>
      </c>
      <c r="G124" s="28">
        <v>3.27</v>
      </c>
      <c r="H124" s="28">
        <f t="shared" si="10"/>
        <v>286.125</v>
      </c>
      <c r="I124" s="28">
        <v>3.5488</v>
      </c>
      <c r="J124" s="28">
        <f t="shared" si="11"/>
        <v>310.52</v>
      </c>
      <c r="K124" s="28">
        <f t="shared" si="8"/>
        <v>2.3169999999999997</v>
      </c>
      <c r="L124" s="28">
        <f t="shared" si="13"/>
        <v>202.73749999999998</v>
      </c>
    </row>
    <row r="125" spans="1:12" ht="15" x14ac:dyDescent="0.25">
      <c r="A125" s="7" t="s">
        <v>394</v>
      </c>
      <c r="B125" s="8" t="s">
        <v>395</v>
      </c>
      <c r="C125" s="21">
        <v>350</v>
      </c>
      <c r="D125" s="33" t="s">
        <v>1597</v>
      </c>
      <c r="E125" s="28">
        <v>0.10114999999999999</v>
      </c>
      <c r="F125" s="28">
        <f t="shared" si="9"/>
        <v>35.402499999999996</v>
      </c>
      <c r="G125" s="28">
        <v>0.55500000000000005</v>
      </c>
      <c r="H125" s="28">
        <f t="shared" si="10"/>
        <v>194.25000000000003</v>
      </c>
      <c r="I125" s="28">
        <v>0.25722857142857142</v>
      </c>
      <c r="J125" s="28">
        <f t="shared" si="11"/>
        <v>90.03</v>
      </c>
      <c r="K125" s="28">
        <f t="shared" si="8"/>
        <v>0.10114999999999999</v>
      </c>
      <c r="L125" s="28">
        <f t="shared" si="13"/>
        <v>35.402499999999996</v>
      </c>
    </row>
    <row r="126" spans="1:12" ht="15" x14ac:dyDescent="0.25">
      <c r="A126" s="7" t="s">
        <v>396</v>
      </c>
      <c r="B126" s="2" t="s">
        <v>397</v>
      </c>
      <c r="C126" s="21">
        <v>17.5</v>
      </c>
      <c r="D126" s="33" t="s">
        <v>1597</v>
      </c>
      <c r="E126" s="28">
        <v>3.8779999999999997</v>
      </c>
      <c r="F126" s="28">
        <f t="shared" si="9"/>
        <v>67.864999999999995</v>
      </c>
      <c r="G126" s="28">
        <v>8</v>
      </c>
      <c r="H126" s="28">
        <f t="shared" si="10"/>
        <v>140</v>
      </c>
      <c r="I126" s="28">
        <v>13.050285714285714</v>
      </c>
      <c r="J126" s="28">
        <f t="shared" si="11"/>
        <v>228.38</v>
      </c>
      <c r="K126" s="28">
        <f t="shared" si="8"/>
        <v>3.8779999999999997</v>
      </c>
      <c r="L126" s="28">
        <f t="shared" si="13"/>
        <v>67.864999999999995</v>
      </c>
    </row>
    <row r="127" spans="1:12" ht="15" x14ac:dyDescent="0.25">
      <c r="A127" s="7" t="s">
        <v>398</v>
      </c>
      <c r="B127" s="8" t="s">
        <v>399</v>
      </c>
      <c r="C127" s="21">
        <v>367.5</v>
      </c>
      <c r="D127" s="33" t="s">
        <v>1597</v>
      </c>
      <c r="E127" s="28">
        <v>0.35559999999999997</v>
      </c>
      <c r="F127" s="28">
        <f t="shared" si="9"/>
        <v>130.68299999999999</v>
      </c>
      <c r="G127" s="28">
        <v>0.98</v>
      </c>
      <c r="H127" s="28">
        <f t="shared" si="10"/>
        <v>360.15</v>
      </c>
      <c r="I127" s="28">
        <v>0.94617687074829937</v>
      </c>
      <c r="J127" s="28">
        <f t="shared" si="11"/>
        <v>347.72</v>
      </c>
      <c r="K127" s="28">
        <f t="shared" si="8"/>
        <v>0.35559999999999997</v>
      </c>
      <c r="L127" s="28">
        <f t="shared" si="13"/>
        <v>130.68299999999999</v>
      </c>
    </row>
    <row r="128" spans="1:12" ht="15" x14ac:dyDescent="0.25">
      <c r="A128" s="7" t="s">
        <v>400</v>
      </c>
      <c r="B128" s="8" t="s">
        <v>401</v>
      </c>
      <c r="C128" s="21">
        <v>7</v>
      </c>
      <c r="D128" s="33" t="s">
        <v>1597</v>
      </c>
      <c r="E128" s="28">
        <v>9.8279999999999994</v>
      </c>
      <c r="F128" s="28">
        <f t="shared" si="9"/>
        <v>68.795999999999992</v>
      </c>
      <c r="G128" s="28">
        <v>29.8</v>
      </c>
      <c r="H128" s="28">
        <f t="shared" si="10"/>
        <v>208.6</v>
      </c>
      <c r="I128" s="28">
        <v>36.528571428571425</v>
      </c>
      <c r="J128" s="28">
        <f t="shared" si="11"/>
        <v>255.7</v>
      </c>
      <c r="K128" s="28">
        <f t="shared" si="8"/>
        <v>9.8279999999999994</v>
      </c>
      <c r="L128" s="28">
        <f t="shared" si="13"/>
        <v>68.795999999999992</v>
      </c>
    </row>
    <row r="129" spans="1:12" ht="15" x14ac:dyDescent="0.25">
      <c r="A129" s="7" t="s">
        <v>402</v>
      </c>
      <c r="B129" s="8" t="s">
        <v>403</v>
      </c>
      <c r="C129" s="21">
        <v>17.5</v>
      </c>
      <c r="D129" s="33" t="s">
        <v>1597</v>
      </c>
      <c r="E129" s="28">
        <v>1.8094999999999999</v>
      </c>
      <c r="F129" s="28">
        <f t="shared" si="9"/>
        <v>31.666249999999998</v>
      </c>
      <c r="G129" s="28">
        <v>6.32</v>
      </c>
      <c r="H129" s="28">
        <f t="shared" si="10"/>
        <v>110.60000000000001</v>
      </c>
      <c r="I129" s="28">
        <v>8.1228571428571428</v>
      </c>
      <c r="J129" s="28">
        <f t="shared" si="11"/>
        <v>142.15</v>
      </c>
      <c r="K129" s="28">
        <f t="shared" si="8"/>
        <v>1.8094999999999999</v>
      </c>
      <c r="L129" s="28">
        <f t="shared" si="13"/>
        <v>31.666249999999998</v>
      </c>
    </row>
    <row r="130" spans="1:12" ht="15" x14ac:dyDescent="0.25">
      <c r="A130" s="7" t="s">
        <v>404</v>
      </c>
      <c r="B130" s="8" t="s">
        <v>405</v>
      </c>
      <c r="C130" s="21">
        <v>3.5</v>
      </c>
      <c r="D130" s="33" t="s">
        <v>1597</v>
      </c>
      <c r="E130" s="28">
        <v>18.899999999999999</v>
      </c>
      <c r="F130" s="28">
        <f t="shared" si="9"/>
        <v>66.149999999999991</v>
      </c>
      <c r="G130" s="28"/>
      <c r="H130" s="28"/>
      <c r="I130" s="28"/>
      <c r="J130" s="28"/>
      <c r="K130" s="28">
        <f t="shared" ref="K130:K193" si="14">MIN(E130:J130)</f>
        <v>18.899999999999999</v>
      </c>
      <c r="L130" s="28">
        <f t="shared" si="13"/>
        <v>66.149999999999991</v>
      </c>
    </row>
    <row r="131" spans="1:12" ht="15" x14ac:dyDescent="0.25">
      <c r="A131" s="7" t="s">
        <v>406</v>
      </c>
      <c r="B131" s="8" t="s">
        <v>407</v>
      </c>
      <c r="C131" s="21">
        <v>1750</v>
      </c>
      <c r="D131" s="33" t="s">
        <v>1597</v>
      </c>
      <c r="E131" s="28">
        <v>0.11724999999999998</v>
      </c>
      <c r="F131" s="28">
        <f t="shared" ref="F131:F194" si="15">PRODUCT(C131,E131)</f>
        <v>205.18749999999997</v>
      </c>
      <c r="G131" s="28">
        <v>0.35120000000000001</v>
      </c>
      <c r="H131" s="28">
        <f t="shared" ref="H131:H194" si="16">PRODUCT(C131,G131)</f>
        <v>614.6</v>
      </c>
      <c r="I131" s="28">
        <v>0.48893714285714285</v>
      </c>
      <c r="J131" s="28">
        <f t="shared" ref="J131:J194" si="17">PRODUCT(C131,I131)</f>
        <v>855.64</v>
      </c>
      <c r="K131" s="28">
        <f t="shared" si="14"/>
        <v>0.11724999999999998</v>
      </c>
      <c r="L131" s="28">
        <f t="shared" si="13"/>
        <v>205.18749999999997</v>
      </c>
    </row>
    <row r="132" spans="1:12" ht="15" x14ac:dyDescent="0.25">
      <c r="A132" s="7" t="s">
        <v>408</v>
      </c>
      <c r="B132" s="8" t="s">
        <v>409</v>
      </c>
      <c r="C132" s="21">
        <v>1750</v>
      </c>
      <c r="D132" s="33" t="s">
        <v>1597</v>
      </c>
      <c r="E132" s="28">
        <v>3.5349999999999993E-2</v>
      </c>
      <c r="F132" s="28">
        <f t="shared" si="15"/>
        <v>61.86249999999999</v>
      </c>
      <c r="G132" s="28">
        <v>0.16300000000000001</v>
      </c>
      <c r="H132" s="28">
        <f t="shared" si="16"/>
        <v>285.25</v>
      </c>
      <c r="I132" s="28">
        <v>0.10258285714285714</v>
      </c>
      <c r="J132" s="28">
        <f t="shared" si="17"/>
        <v>179.52</v>
      </c>
      <c r="K132" s="28">
        <f t="shared" si="14"/>
        <v>3.5349999999999993E-2</v>
      </c>
      <c r="L132" s="28">
        <f t="shared" si="13"/>
        <v>61.86249999999999</v>
      </c>
    </row>
    <row r="133" spans="1:12" ht="15" x14ac:dyDescent="0.25">
      <c r="A133" s="7" t="s">
        <v>410</v>
      </c>
      <c r="B133" s="8" t="s">
        <v>411</v>
      </c>
      <c r="C133" s="21">
        <v>87.5</v>
      </c>
      <c r="D133" s="33" t="s">
        <v>1597</v>
      </c>
      <c r="E133" s="28">
        <v>1.7569999999999999</v>
      </c>
      <c r="F133" s="28">
        <f t="shared" si="15"/>
        <v>153.73749999999998</v>
      </c>
      <c r="G133" s="28"/>
      <c r="H133" s="28"/>
      <c r="I133" s="28"/>
      <c r="J133" s="28"/>
      <c r="K133" s="28">
        <f t="shared" si="14"/>
        <v>1.7569999999999999</v>
      </c>
      <c r="L133" s="28">
        <f t="shared" si="13"/>
        <v>153.73749999999998</v>
      </c>
    </row>
    <row r="134" spans="1:12" ht="15" x14ac:dyDescent="0.25">
      <c r="A134" s="7" t="s">
        <v>412</v>
      </c>
      <c r="B134" s="8" t="s">
        <v>413</v>
      </c>
      <c r="C134" s="21">
        <v>87.5</v>
      </c>
      <c r="D134" s="33" t="s">
        <v>1597</v>
      </c>
      <c r="E134" s="28">
        <v>0.72239999999999993</v>
      </c>
      <c r="F134" s="28">
        <f t="shared" si="15"/>
        <v>63.209999999999994</v>
      </c>
      <c r="G134" s="28">
        <v>2.7760000000000002</v>
      </c>
      <c r="H134" s="28">
        <f t="shared" si="16"/>
        <v>242.90000000000003</v>
      </c>
      <c r="I134" s="28">
        <v>3.6228571428571428</v>
      </c>
      <c r="J134" s="28">
        <f t="shared" si="17"/>
        <v>317</v>
      </c>
      <c r="K134" s="28">
        <f t="shared" si="14"/>
        <v>0.72239999999999993</v>
      </c>
      <c r="L134" s="28">
        <f t="shared" si="13"/>
        <v>63.209999999999994</v>
      </c>
    </row>
    <row r="135" spans="1:12" ht="15" x14ac:dyDescent="0.25">
      <c r="A135" s="7" t="s">
        <v>414</v>
      </c>
      <c r="B135" s="2" t="s">
        <v>415</v>
      </c>
      <c r="C135" s="20">
        <v>1.7500000000000002E-2</v>
      </c>
      <c r="D135" s="33" t="s">
        <v>1597</v>
      </c>
      <c r="E135" s="28">
        <v>2159.4999999999995</v>
      </c>
      <c r="F135" s="28">
        <f t="shared" si="15"/>
        <v>37.791249999999998</v>
      </c>
      <c r="G135" s="28">
        <v>6720</v>
      </c>
      <c r="H135" s="28">
        <f t="shared" si="16"/>
        <v>117.60000000000001</v>
      </c>
      <c r="I135" s="28">
        <v>7682.2857142857138</v>
      </c>
      <c r="J135" s="28">
        <f t="shared" si="17"/>
        <v>134.44</v>
      </c>
      <c r="K135" s="28">
        <f t="shared" si="14"/>
        <v>37.791249999999998</v>
      </c>
      <c r="L135" s="28">
        <f>K135</f>
        <v>37.791249999999998</v>
      </c>
    </row>
    <row r="136" spans="1:12" ht="15" x14ac:dyDescent="0.25">
      <c r="A136" s="7" t="s">
        <v>416</v>
      </c>
      <c r="B136" s="8" t="s">
        <v>417</v>
      </c>
      <c r="C136" s="21">
        <v>35</v>
      </c>
      <c r="D136" s="33" t="s">
        <v>1597</v>
      </c>
      <c r="E136" s="28">
        <v>1.0149999999999999</v>
      </c>
      <c r="F136" s="28">
        <f t="shared" si="15"/>
        <v>35.524999999999999</v>
      </c>
      <c r="G136" s="28">
        <v>1.8940000000000001</v>
      </c>
      <c r="H136" s="28">
        <f t="shared" si="16"/>
        <v>66.290000000000006</v>
      </c>
      <c r="I136" s="28">
        <v>2.5265714285714287</v>
      </c>
      <c r="J136" s="28">
        <f t="shared" si="17"/>
        <v>88.43</v>
      </c>
      <c r="K136" s="28">
        <f t="shared" si="14"/>
        <v>1.0149999999999999</v>
      </c>
      <c r="L136" s="28">
        <f t="shared" si="13"/>
        <v>35.524999999999999</v>
      </c>
    </row>
    <row r="137" spans="1:12" ht="15" x14ac:dyDescent="0.25">
      <c r="A137" s="7" t="s">
        <v>418</v>
      </c>
      <c r="B137" s="2" t="s">
        <v>419</v>
      </c>
      <c r="C137" s="22">
        <v>0.875</v>
      </c>
      <c r="D137" s="33" t="s">
        <v>1597</v>
      </c>
      <c r="E137" s="28"/>
      <c r="F137" s="28"/>
      <c r="G137" s="28"/>
      <c r="H137" s="28"/>
      <c r="I137" s="28"/>
      <c r="J137" s="28"/>
      <c r="K137" s="28">
        <f t="shared" si="14"/>
        <v>0</v>
      </c>
      <c r="L137" s="28"/>
    </row>
    <row r="138" spans="1:12" ht="15" x14ac:dyDescent="0.25">
      <c r="A138" s="7" t="s">
        <v>420</v>
      </c>
      <c r="B138" s="8" t="s">
        <v>421</v>
      </c>
      <c r="C138" s="21">
        <v>350</v>
      </c>
      <c r="D138" s="33" t="s">
        <v>1597</v>
      </c>
      <c r="E138" s="28">
        <v>0.26529999999999998</v>
      </c>
      <c r="F138" s="28">
        <f t="shared" si="15"/>
        <v>92.85499999999999</v>
      </c>
      <c r="G138" s="28">
        <v>0.35680000000000001</v>
      </c>
      <c r="H138" s="28">
        <f t="shared" si="16"/>
        <v>124.88</v>
      </c>
      <c r="I138" s="28">
        <v>0.41357142857142859</v>
      </c>
      <c r="J138" s="28">
        <f t="shared" si="17"/>
        <v>144.75</v>
      </c>
      <c r="K138" s="28">
        <f t="shared" si="14"/>
        <v>0.26529999999999998</v>
      </c>
      <c r="L138" s="28">
        <f t="shared" ref="L138:L163" si="18">PRODUCT(K138,C138)</f>
        <v>92.85499999999999</v>
      </c>
    </row>
    <row r="139" spans="1:12" ht="15" x14ac:dyDescent="0.25">
      <c r="A139" s="7" t="s">
        <v>422</v>
      </c>
      <c r="B139" s="8" t="s">
        <v>423</v>
      </c>
      <c r="C139" s="21">
        <v>175</v>
      </c>
      <c r="D139" s="33" t="s">
        <v>1597</v>
      </c>
      <c r="E139" s="28">
        <v>8.2949999999999996E-2</v>
      </c>
      <c r="F139" s="28">
        <f t="shared" si="15"/>
        <v>14.516249999999999</v>
      </c>
      <c r="G139" s="28">
        <v>0.18100000000000002</v>
      </c>
      <c r="H139" s="28">
        <f t="shared" si="16"/>
        <v>31.675000000000004</v>
      </c>
      <c r="I139" s="28">
        <v>0.23622857142857145</v>
      </c>
      <c r="J139" s="28">
        <f t="shared" si="17"/>
        <v>41.34</v>
      </c>
      <c r="K139" s="28">
        <f t="shared" si="14"/>
        <v>8.2949999999999996E-2</v>
      </c>
      <c r="L139" s="28">
        <f t="shared" si="18"/>
        <v>14.516249999999999</v>
      </c>
    </row>
    <row r="140" spans="1:12" ht="15" x14ac:dyDescent="0.25">
      <c r="A140" s="7" t="s">
        <v>424</v>
      </c>
      <c r="B140" s="8" t="s">
        <v>425</v>
      </c>
      <c r="C140" s="21">
        <v>350</v>
      </c>
      <c r="D140" s="33" t="s">
        <v>1597</v>
      </c>
      <c r="E140" s="28">
        <v>7.0699999999999999E-2</v>
      </c>
      <c r="F140" s="28">
        <f t="shared" si="15"/>
        <v>24.745000000000001</v>
      </c>
      <c r="G140" s="28">
        <v>9.6000000000000002E-2</v>
      </c>
      <c r="H140" s="28">
        <f t="shared" si="16"/>
        <v>33.6</v>
      </c>
      <c r="I140" s="28">
        <v>0.11288571428571428</v>
      </c>
      <c r="J140" s="28">
        <f t="shared" si="17"/>
        <v>39.51</v>
      </c>
      <c r="K140" s="28">
        <f t="shared" si="14"/>
        <v>7.0699999999999999E-2</v>
      </c>
      <c r="L140" s="28">
        <f t="shared" si="18"/>
        <v>24.745000000000001</v>
      </c>
    </row>
    <row r="141" spans="1:12" ht="15" x14ac:dyDescent="0.25">
      <c r="A141" s="7" t="s">
        <v>426</v>
      </c>
      <c r="B141" s="8" t="s">
        <v>427</v>
      </c>
      <c r="C141" s="21">
        <v>3.5</v>
      </c>
      <c r="D141" s="33" t="s">
        <v>1597</v>
      </c>
      <c r="E141" s="28">
        <v>34.474999999999994</v>
      </c>
      <c r="F141" s="28">
        <f t="shared" si="15"/>
        <v>120.66249999999998</v>
      </c>
      <c r="G141" s="28"/>
      <c r="H141" s="28"/>
      <c r="I141" s="28"/>
      <c r="J141" s="28"/>
      <c r="K141" s="28">
        <f t="shared" si="14"/>
        <v>34.474999999999994</v>
      </c>
      <c r="L141" s="28">
        <f t="shared" si="18"/>
        <v>120.66249999999998</v>
      </c>
    </row>
    <row r="142" spans="1:12" ht="15" x14ac:dyDescent="0.25">
      <c r="A142" s="7" t="s">
        <v>428</v>
      </c>
      <c r="B142" s="8" t="s">
        <v>429</v>
      </c>
      <c r="C142" s="21">
        <v>350</v>
      </c>
      <c r="D142" s="33" t="s">
        <v>1597</v>
      </c>
      <c r="E142" s="28">
        <v>0.52500000000000002</v>
      </c>
      <c r="F142" s="28">
        <f t="shared" si="15"/>
        <v>183.75</v>
      </c>
      <c r="G142" s="28">
        <v>0.752</v>
      </c>
      <c r="H142" s="28">
        <f t="shared" si="16"/>
        <v>263.2</v>
      </c>
      <c r="I142" s="28">
        <v>0.85399999999999998</v>
      </c>
      <c r="J142" s="28">
        <f t="shared" si="17"/>
        <v>298.89999999999998</v>
      </c>
      <c r="K142" s="28">
        <f t="shared" si="14"/>
        <v>0.52500000000000002</v>
      </c>
      <c r="L142" s="28">
        <f t="shared" si="18"/>
        <v>183.75</v>
      </c>
    </row>
    <row r="143" spans="1:12" ht="15" x14ac:dyDescent="0.25">
      <c r="A143" s="7" t="s">
        <v>430</v>
      </c>
      <c r="B143" s="8" t="s">
        <v>431</v>
      </c>
      <c r="C143" s="21">
        <v>87.5</v>
      </c>
      <c r="D143" s="33" t="s">
        <v>1597</v>
      </c>
      <c r="E143" s="28">
        <v>0.13824999999999998</v>
      </c>
      <c r="F143" s="28">
        <f t="shared" si="15"/>
        <v>12.096874999999999</v>
      </c>
      <c r="G143" s="28">
        <v>0.253</v>
      </c>
      <c r="H143" s="28">
        <f t="shared" si="16"/>
        <v>22.137499999999999</v>
      </c>
      <c r="I143" s="28">
        <v>0.33017142857142856</v>
      </c>
      <c r="J143" s="28">
        <f t="shared" si="17"/>
        <v>28.89</v>
      </c>
      <c r="K143" s="28">
        <f t="shared" si="14"/>
        <v>0.13824999999999998</v>
      </c>
      <c r="L143" s="28">
        <f t="shared" si="18"/>
        <v>12.096874999999999</v>
      </c>
    </row>
    <row r="144" spans="1:12" ht="15" x14ac:dyDescent="0.25">
      <c r="A144" s="7" t="s">
        <v>432</v>
      </c>
      <c r="B144" s="8" t="s">
        <v>433</v>
      </c>
      <c r="C144" s="21">
        <v>875</v>
      </c>
      <c r="D144" s="33" t="s">
        <v>1597</v>
      </c>
      <c r="E144" s="28">
        <v>0.12515999999999999</v>
      </c>
      <c r="F144" s="28">
        <f t="shared" si="15"/>
        <v>109.515</v>
      </c>
      <c r="G144" s="28">
        <v>0.224</v>
      </c>
      <c r="H144" s="28">
        <f t="shared" si="16"/>
        <v>196</v>
      </c>
      <c r="I144" s="28">
        <v>0.29232000000000002</v>
      </c>
      <c r="J144" s="28">
        <f t="shared" si="17"/>
        <v>255.78000000000003</v>
      </c>
      <c r="K144" s="28">
        <f t="shared" si="14"/>
        <v>0.12515999999999999</v>
      </c>
      <c r="L144" s="28">
        <f t="shared" si="18"/>
        <v>109.515</v>
      </c>
    </row>
    <row r="145" spans="1:12" ht="15" x14ac:dyDescent="0.25">
      <c r="A145" s="7" t="s">
        <v>434</v>
      </c>
      <c r="B145" s="8" t="s">
        <v>435</v>
      </c>
      <c r="C145" s="21">
        <v>612.5</v>
      </c>
      <c r="D145" s="33" t="s">
        <v>1597</v>
      </c>
      <c r="E145" s="28">
        <v>1.3453999999999999</v>
      </c>
      <c r="F145" s="28">
        <f t="shared" si="15"/>
        <v>824.0575</v>
      </c>
      <c r="G145" s="28">
        <v>9.8659999999999997</v>
      </c>
      <c r="H145" s="28">
        <f t="shared" si="16"/>
        <v>6042.9250000000002</v>
      </c>
      <c r="I145" s="28">
        <v>2.7313142857142858</v>
      </c>
      <c r="J145" s="28">
        <f t="shared" si="17"/>
        <v>1672.93</v>
      </c>
      <c r="K145" s="28">
        <f t="shared" si="14"/>
        <v>1.3453999999999999</v>
      </c>
      <c r="L145" s="28">
        <f t="shared" si="18"/>
        <v>824.0575</v>
      </c>
    </row>
    <row r="146" spans="1:12" ht="15" x14ac:dyDescent="0.25">
      <c r="A146" s="7" t="s">
        <v>436</v>
      </c>
      <c r="B146" s="8" t="s">
        <v>437</v>
      </c>
      <c r="C146" s="21">
        <v>350</v>
      </c>
      <c r="D146" s="33" t="s">
        <v>1597</v>
      </c>
      <c r="E146" s="28">
        <v>7.1399999999999991E-2</v>
      </c>
      <c r="F146" s="28">
        <f t="shared" si="15"/>
        <v>24.99</v>
      </c>
      <c r="G146" s="28">
        <v>0.1008</v>
      </c>
      <c r="H146" s="28">
        <f t="shared" si="16"/>
        <v>35.28</v>
      </c>
      <c r="I146" s="28">
        <v>0.16445714285714286</v>
      </c>
      <c r="J146" s="28">
        <f t="shared" si="17"/>
        <v>57.56</v>
      </c>
      <c r="K146" s="28">
        <f t="shared" si="14"/>
        <v>7.1399999999999991E-2</v>
      </c>
      <c r="L146" s="28">
        <f t="shared" si="18"/>
        <v>24.99</v>
      </c>
    </row>
    <row r="147" spans="1:12" ht="15" x14ac:dyDescent="0.25">
      <c r="A147" s="7" t="s">
        <v>438</v>
      </c>
      <c r="B147" s="8" t="s">
        <v>439</v>
      </c>
      <c r="C147" s="21">
        <v>17.5</v>
      </c>
      <c r="D147" s="33" t="s">
        <v>1597</v>
      </c>
      <c r="E147" s="28"/>
      <c r="F147" s="28"/>
      <c r="G147" s="28">
        <v>4.6879999999999997</v>
      </c>
      <c r="H147" s="28">
        <f t="shared" si="16"/>
        <v>82.039999999999992</v>
      </c>
      <c r="I147" s="28">
        <v>6.6994285714285713</v>
      </c>
      <c r="J147" s="28">
        <f t="shared" si="17"/>
        <v>117.24</v>
      </c>
      <c r="K147" s="28">
        <f t="shared" si="14"/>
        <v>4.6879999999999997</v>
      </c>
      <c r="L147" s="28">
        <f t="shared" si="18"/>
        <v>82.039999999999992</v>
      </c>
    </row>
    <row r="148" spans="1:12" ht="15" x14ac:dyDescent="0.25">
      <c r="A148" s="7" t="s">
        <v>440</v>
      </c>
      <c r="B148" s="8" t="s">
        <v>441</v>
      </c>
      <c r="C148" s="21">
        <v>350</v>
      </c>
      <c r="D148" s="33" t="s">
        <v>1597</v>
      </c>
      <c r="E148" s="28">
        <v>0.12075</v>
      </c>
      <c r="F148" s="28">
        <f t="shared" si="15"/>
        <v>42.262499999999996</v>
      </c>
      <c r="G148" s="28">
        <v>0.21</v>
      </c>
      <c r="H148" s="28">
        <f t="shared" si="16"/>
        <v>73.5</v>
      </c>
      <c r="I148" s="28">
        <v>0.31554285714285712</v>
      </c>
      <c r="J148" s="28">
        <f t="shared" si="17"/>
        <v>110.44</v>
      </c>
      <c r="K148" s="28">
        <f t="shared" si="14"/>
        <v>0.12075</v>
      </c>
      <c r="L148" s="28">
        <f t="shared" si="18"/>
        <v>42.262499999999996</v>
      </c>
    </row>
    <row r="149" spans="1:12" ht="15" x14ac:dyDescent="0.25">
      <c r="A149" s="7" t="s">
        <v>442</v>
      </c>
      <c r="B149" s="8" t="s">
        <v>443</v>
      </c>
      <c r="C149" s="21">
        <v>35</v>
      </c>
      <c r="D149" s="33" t="s">
        <v>1597</v>
      </c>
      <c r="E149" s="28">
        <v>4.9420000000000002</v>
      </c>
      <c r="F149" s="28">
        <f t="shared" si="15"/>
        <v>172.97</v>
      </c>
      <c r="G149" s="28">
        <v>12.48</v>
      </c>
      <c r="H149" s="28">
        <f t="shared" si="16"/>
        <v>436.8</v>
      </c>
      <c r="I149" s="28">
        <v>14.165142857142856</v>
      </c>
      <c r="J149" s="28">
        <f t="shared" si="17"/>
        <v>495.78</v>
      </c>
      <c r="K149" s="28">
        <f t="shared" si="14"/>
        <v>4.9420000000000002</v>
      </c>
      <c r="L149" s="28">
        <f t="shared" si="18"/>
        <v>172.97</v>
      </c>
    </row>
    <row r="150" spans="1:12" ht="15" x14ac:dyDescent="0.25">
      <c r="A150" s="7" t="s">
        <v>444</v>
      </c>
      <c r="B150" s="8" t="s">
        <v>445</v>
      </c>
      <c r="C150" s="21">
        <v>14</v>
      </c>
      <c r="D150" s="33" t="s">
        <v>1597</v>
      </c>
      <c r="E150" s="28">
        <v>24.919999999999998</v>
      </c>
      <c r="F150" s="28">
        <f t="shared" si="15"/>
        <v>348.88</v>
      </c>
      <c r="G150" s="28">
        <v>53.2</v>
      </c>
      <c r="H150" s="28">
        <f t="shared" si="16"/>
        <v>744.80000000000007</v>
      </c>
      <c r="I150" s="28"/>
      <c r="J150" s="28"/>
      <c r="K150" s="28">
        <f t="shared" si="14"/>
        <v>24.919999999999998</v>
      </c>
      <c r="L150" s="28">
        <f t="shared" si="18"/>
        <v>348.88</v>
      </c>
    </row>
    <row r="151" spans="1:12" ht="15" x14ac:dyDescent="0.25">
      <c r="A151" s="7" t="s">
        <v>446</v>
      </c>
      <c r="B151" s="8" t="s">
        <v>447</v>
      </c>
      <c r="C151" s="22">
        <v>3.5000000000000003E-2</v>
      </c>
      <c r="D151" s="33" t="s">
        <v>1598</v>
      </c>
      <c r="E151" s="28">
        <v>34.44</v>
      </c>
      <c r="F151" s="28">
        <f t="shared" si="15"/>
        <v>1.2054</v>
      </c>
      <c r="G151" s="28">
        <v>45.839999999999996</v>
      </c>
      <c r="H151" s="28">
        <f t="shared" si="16"/>
        <v>1.6044</v>
      </c>
      <c r="I151" s="28">
        <v>620.28571428571422</v>
      </c>
      <c r="J151" s="28">
        <f t="shared" si="17"/>
        <v>21.71</v>
      </c>
      <c r="K151" s="28">
        <f t="shared" si="14"/>
        <v>1.2054</v>
      </c>
      <c r="L151" s="28">
        <f>K151</f>
        <v>1.2054</v>
      </c>
    </row>
    <row r="152" spans="1:12" ht="15" x14ac:dyDescent="0.25">
      <c r="A152" s="7" t="s">
        <v>448</v>
      </c>
      <c r="B152" s="8" t="s">
        <v>449</v>
      </c>
      <c r="C152" s="21">
        <v>35</v>
      </c>
      <c r="D152" s="33" t="s">
        <v>1597</v>
      </c>
      <c r="E152" s="28">
        <v>0.45219999999999994</v>
      </c>
      <c r="F152" s="28">
        <f t="shared" si="15"/>
        <v>15.826999999999998</v>
      </c>
      <c r="G152" s="28">
        <v>1.028</v>
      </c>
      <c r="H152" s="28">
        <f t="shared" si="16"/>
        <v>35.980000000000004</v>
      </c>
      <c r="I152" s="28">
        <v>1.4982857142857142</v>
      </c>
      <c r="J152" s="28">
        <f t="shared" si="17"/>
        <v>52.44</v>
      </c>
      <c r="K152" s="28">
        <f t="shared" si="14"/>
        <v>0.45219999999999994</v>
      </c>
      <c r="L152" s="28">
        <f t="shared" si="18"/>
        <v>15.826999999999998</v>
      </c>
    </row>
    <row r="153" spans="1:12" ht="15" x14ac:dyDescent="0.25">
      <c r="A153" s="7" t="s">
        <v>450</v>
      </c>
      <c r="B153" s="8" t="s">
        <v>451</v>
      </c>
      <c r="C153" s="21">
        <v>35</v>
      </c>
      <c r="D153" s="33" t="s">
        <v>1597</v>
      </c>
      <c r="E153" s="28">
        <v>4.6375000000000002</v>
      </c>
      <c r="F153" s="28">
        <f t="shared" si="15"/>
        <v>162.3125</v>
      </c>
      <c r="G153" s="28">
        <v>5.48</v>
      </c>
      <c r="H153" s="28">
        <f t="shared" si="16"/>
        <v>191.8</v>
      </c>
      <c r="I153" s="28">
        <v>6.4311428571428575</v>
      </c>
      <c r="J153" s="28">
        <f t="shared" si="17"/>
        <v>225.09</v>
      </c>
      <c r="K153" s="28">
        <f t="shared" si="14"/>
        <v>4.6375000000000002</v>
      </c>
      <c r="L153" s="28">
        <f t="shared" si="18"/>
        <v>162.3125</v>
      </c>
    </row>
    <row r="154" spans="1:12" ht="15" x14ac:dyDescent="0.25">
      <c r="A154" s="7" t="s">
        <v>452</v>
      </c>
      <c r="B154" s="8" t="s">
        <v>1467</v>
      </c>
      <c r="C154" s="21">
        <v>87.5</v>
      </c>
      <c r="D154" s="33" t="s">
        <v>1597</v>
      </c>
      <c r="E154" s="28">
        <v>2.1349999999999998</v>
      </c>
      <c r="F154" s="28">
        <f t="shared" si="15"/>
        <v>186.81249999999997</v>
      </c>
      <c r="G154" s="28">
        <v>3.988</v>
      </c>
      <c r="H154" s="28">
        <f t="shared" si="16"/>
        <v>348.95</v>
      </c>
      <c r="I154" s="28">
        <v>3.3611428571428572</v>
      </c>
      <c r="J154" s="28">
        <f t="shared" si="17"/>
        <v>294.10000000000002</v>
      </c>
      <c r="K154" s="28">
        <f t="shared" si="14"/>
        <v>2.1349999999999998</v>
      </c>
      <c r="L154" s="28">
        <f t="shared" si="18"/>
        <v>186.81249999999997</v>
      </c>
    </row>
    <row r="155" spans="1:12" ht="15" x14ac:dyDescent="0.25">
      <c r="A155" s="10" t="s">
        <v>453</v>
      </c>
      <c r="B155" s="8" t="s">
        <v>454</v>
      </c>
      <c r="C155" s="21">
        <v>7</v>
      </c>
      <c r="D155" s="33" t="s">
        <v>1597</v>
      </c>
      <c r="E155" s="28">
        <v>11.305</v>
      </c>
      <c r="F155" s="28">
        <f t="shared" si="15"/>
        <v>79.134999999999991</v>
      </c>
      <c r="G155" s="28">
        <v>25.2</v>
      </c>
      <c r="H155" s="28">
        <f t="shared" si="16"/>
        <v>176.4</v>
      </c>
      <c r="I155" s="28">
        <v>35.668571428571433</v>
      </c>
      <c r="J155" s="28">
        <f t="shared" si="17"/>
        <v>249.68000000000004</v>
      </c>
      <c r="K155" s="28">
        <f t="shared" si="14"/>
        <v>11.305</v>
      </c>
      <c r="L155" s="28">
        <f t="shared" si="18"/>
        <v>79.134999999999991</v>
      </c>
    </row>
    <row r="156" spans="1:12" ht="15" x14ac:dyDescent="0.25">
      <c r="A156" s="7" t="s">
        <v>455</v>
      </c>
      <c r="B156" s="8" t="s">
        <v>456</v>
      </c>
      <c r="C156" s="21">
        <v>35</v>
      </c>
      <c r="D156" s="33" t="s">
        <v>1597</v>
      </c>
      <c r="E156" s="28">
        <v>2.5129999999999999</v>
      </c>
      <c r="F156" s="28">
        <f t="shared" si="15"/>
        <v>87.954999999999998</v>
      </c>
      <c r="G156" s="28">
        <v>6</v>
      </c>
      <c r="H156" s="28">
        <f t="shared" si="16"/>
        <v>210</v>
      </c>
      <c r="I156" s="28">
        <v>9.7874285714285723</v>
      </c>
      <c r="J156" s="28">
        <f t="shared" si="17"/>
        <v>342.56</v>
      </c>
      <c r="K156" s="28">
        <f t="shared" si="14"/>
        <v>2.5129999999999999</v>
      </c>
      <c r="L156" s="28">
        <f t="shared" si="18"/>
        <v>87.954999999999998</v>
      </c>
    </row>
    <row r="157" spans="1:12" ht="15" x14ac:dyDescent="0.25">
      <c r="A157" s="7" t="s">
        <v>457</v>
      </c>
      <c r="B157" s="8" t="s">
        <v>458</v>
      </c>
      <c r="C157" s="21">
        <v>7</v>
      </c>
      <c r="D157" s="33" t="s">
        <v>1597</v>
      </c>
      <c r="E157" s="28">
        <v>12.529999999999998</v>
      </c>
      <c r="F157" s="28">
        <f t="shared" si="15"/>
        <v>87.70999999999998</v>
      </c>
      <c r="G157" s="28">
        <v>26.6</v>
      </c>
      <c r="H157" s="28">
        <f t="shared" si="16"/>
        <v>186.20000000000002</v>
      </c>
      <c r="I157" s="28">
        <v>43.39142857142857</v>
      </c>
      <c r="J157" s="28">
        <f t="shared" si="17"/>
        <v>303.74</v>
      </c>
      <c r="K157" s="28">
        <f t="shared" si="14"/>
        <v>12.529999999999998</v>
      </c>
      <c r="L157" s="28">
        <f t="shared" si="18"/>
        <v>87.70999999999998</v>
      </c>
    </row>
    <row r="158" spans="1:12" ht="15" x14ac:dyDescent="0.25">
      <c r="A158" s="7" t="s">
        <v>459</v>
      </c>
      <c r="B158" s="8" t="s">
        <v>460</v>
      </c>
      <c r="C158" s="21">
        <v>17.5</v>
      </c>
      <c r="D158" s="33" t="s">
        <v>1597</v>
      </c>
      <c r="E158" s="28">
        <v>4.0599999999999996</v>
      </c>
      <c r="F158" s="28">
        <f t="shared" si="15"/>
        <v>71.05</v>
      </c>
      <c r="G158" s="28">
        <v>6.4</v>
      </c>
      <c r="H158" s="28">
        <f t="shared" si="16"/>
        <v>112</v>
      </c>
      <c r="I158" s="28">
        <v>10.44</v>
      </c>
      <c r="J158" s="28">
        <f t="shared" si="17"/>
        <v>182.7</v>
      </c>
      <c r="K158" s="28">
        <f t="shared" si="14"/>
        <v>4.0599999999999996</v>
      </c>
      <c r="L158" s="28">
        <f t="shared" si="18"/>
        <v>71.05</v>
      </c>
    </row>
    <row r="159" spans="1:12" ht="15" x14ac:dyDescent="0.25">
      <c r="A159" s="7" t="s">
        <v>461</v>
      </c>
      <c r="B159" s="8" t="s">
        <v>462</v>
      </c>
      <c r="C159" s="21">
        <v>0.35</v>
      </c>
      <c r="D159" s="33" t="s">
        <v>1598</v>
      </c>
      <c r="E159" s="28">
        <v>466.2</v>
      </c>
      <c r="F159" s="28">
        <f t="shared" si="15"/>
        <v>163.16999999999999</v>
      </c>
      <c r="G159" s="28">
        <v>1041.9354838709678</v>
      </c>
      <c r="H159" s="28">
        <f t="shared" si="16"/>
        <v>364.67741935483872</v>
      </c>
      <c r="I159" s="28">
        <v>1067.8000000000002</v>
      </c>
      <c r="J159" s="28">
        <f t="shared" si="17"/>
        <v>373.73</v>
      </c>
      <c r="K159" s="28">
        <f t="shared" si="14"/>
        <v>163.16999999999999</v>
      </c>
      <c r="L159" s="28">
        <f>K159</f>
        <v>163.16999999999999</v>
      </c>
    </row>
    <row r="160" spans="1:12" ht="15" x14ac:dyDescent="0.25">
      <c r="A160" s="7" t="s">
        <v>463</v>
      </c>
      <c r="B160" s="8" t="s">
        <v>464</v>
      </c>
      <c r="C160" s="21">
        <v>3.5</v>
      </c>
      <c r="D160" s="33" t="s">
        <v>1597</v>
      </c>
      <c r="E160" s="28">
        <v>19.285</v>
      </c>
      <c r="F160" s="28">
        <f t="shared" si="15"/>
        <v>67.497500000000002</v>
      </c>
      <c r="G160" s="28">
        <v>32</v>
      </c>
      <c r="H160" s="28">
        <f t="shared" si="16"/>
        <v>112</v>
      </c>
      <c r="I160" s="28"/>
      <c r="J160" s="28"/>
      <c r="K160" s="28">
        <f t="shared" si="14"/>
        <v>19.285</v>
      </c>
      <c r="L160" s="28">
        <f t="shared" si="18"/>
        <v>67.497500000000002</v>
      </c>
    </row>
    <row r="161" spans="1:12" ht="30" x14ac:dyDescent="0.25">
      <c r="A161" s="7" t="s">
        <v>465</v>
      </c>
      <c r="B161" s="2" t="s">
        <v>466</v>
      </c>
      <c r="C161" s="21">
        <v>0.35</v>
      </c>
      <c r="D161" s="33" t="s">
        <v>1597</v>
      </c>
      <c r="E161" s="28">
        <v>470.74999999999994</v>
      </c>
      <c r="F161" s="28">
        <f t="shared" si="15"/>
        <v>164.76249999999996</v>
      </c>
      <c r="G161" s="28"/>
      <c r="H161" s="28"/>
      <c r="I161" s="28"/>
      <c r="J161" s="28"/>
      <c r="K161" s="28">
        <f t="shared" si="14"/>
        <v>164.76249999999996</v>
      </c>
      <c r="L161" s="28">
        <f>K161</f>
        <v>164.76249999999996</v>
      </c>
    </row>
    <row r="162" spans="1:12" ht="15" x14ac:dyDescent="0.25">
      <c r="A162" s="7" t="s">
        <v>467</v>
      </c>
      <c r="B162" s="2" t="s">
        <v>468</v>
      </c>
      <c r="C162" s="21">
        <v>3.5</v>
      </c>
      <c r="D162" s="33" t="s">
        <v>1597</v>
      </c>
      <c r="E162" s="28">
        <v>4.2349999999999994</v>
      </c>
      <c r="F162" s="28">
        <f t="shared" si="15"/>
        <v>14.822499999999998</v>
      </c>
      <c r="G162" s="28">
        <v>9.92</v>
      </c>
      <c r="H162" s="28">
        <f t="shared" si="16"/>
        <v>34.72</v>
      </c>
      <c r="I162" s="28">
        <v>13.205714285714285</v>
      </c>
      <c r="J162" s="28">
        <f t="shared" si="17"/>
        <v>46.22</v>
      </c>
      <c r="K162" s="28">
        <f t="shared" si="14"/>
        <v>4.2349999999999994</v>
      </c>
      <c r="L162" s="28">
        <f t="shared" si="18"/>
        <v>14.822499999999998</v>
      </c>
    </row>
    <row r="163" spans="1:12" ht="15" x14ac:dyDescent="0.25">
      <c r="A163" s="7" t="s">
        <v>469</v>
      </c>
      <c r="B163" s="8" t="s">
        <v>470</v>
      </c>
      <c r="C163" s="21">
        <v>350</v>
      </c>
      <c r="D163" s="33" t="s">
        <v>1597</v>
      </c>
      <c r="E163" s="28">
        <v>0.11375</v>
      </c>
      <c r="F163" s="28">
        <f t="shared" si="15"/>
        <v>39.8125</v>
      </c>
      <c r="G163" s="28">
        <v>0.17319999999999999</v>
      </c>
      <c r="H163" s="28">
        <f t="shared" si="16"/>
        <v>60.62</v>
      </c>
      <c r="I163" s="28">
        <v>0.28254285714285715</v>
      </c>
      <c r="J163" s="28">
        <f t="shared" si="17"/>
        <v>98.89</v>
      </c>
      <c r="K163" s="28">
        <f t="shared" si="14"/>
        <v>0.11375</v>
      </c>
      <c r="L163" s="28">
        <f t="shared" si="18"/>
        <v>39.8125</v>
      </c>
    </row>
    <row r="164" spans="1:12" ht="15" x14ac:dyDescent="0.25">
      <c r="A164" s="10" t="s">
        <v>471</v>
      </c>
      <c r="B164" s="8" t="s">
        <v>472</v>
      </c>
      <c r="C164" s="22">
        <v>3.5000000000000003E-2</v>
      </c>
      <c r="D164" s="33" t="s">
        <v>1597</v>
      </c>
      <c r="E164" s="28">
        <v>20.895</v>
      </c>
      <c r="F164" s="28">
        <f t="shared" si="15"/>
        <v>0.731325</v>
      </c>
      <c r="G164" s="28">
        <v>87</v>
      </c>
      <c r="H164" s="28">
        <f t="shared" si="16"/>
        <v>3.0450000000000004</v>
      </c>
      <c r="I164" s="28">
        <v>688.28571428571422</v>
      </c>
      <c r="J164" s="28">
        <f t="shared" si="17"/>
        <v>24.09</v>
      </c>
      <c r="K164" s="28">
        <f t="shared" si="14"/>
        <v>0.731325</v>
      </c>
      <c r="L164" s="28">
        <f>K164</f>
        <v>0.731325</v>
      </c>
    </row>
    <row r="165" spans="1:12" ht="15" x14ac:dyDescent="0.25">
      <c r="A165" s="7" t="s">
        <v>473</v>
      </c>
      <c r="B165" s="8" t="s">
        <v>474</v>
      </c>
      <c r="C165" s="22">
        <v>0.875</v>
      </c>
      <c r="D165" s="33" t="s">
        <v>1597</v>
      </c>
      <c r="E165" s="28">
        <v>64.680000000000007</v>
      </c>
      <c r="F165" s="28">
        <f t="shared" si="15"/>
        <v>56.595000000000006</v>
      </c>
      <c r="G165" s="28">
        <v>73.400000000000006</v>
      </c>
      <c r="H165" s="28">
        <f t="shared" si="16"/>
        <v>64.225000000000009</v>
      </c>
      <c r="I165" s="28">
        <v>72.137142857142848</v>
      </c>
      <c r="J165" s="28">
        <f t="shared" si="17"/>
        <v>63.11999999999999</v>
      </c>
      <c r="K165" s="28">
        <f t="shared" si="14"/>
        <v>56.595000000000006</v>
      </c>
      <c r="L165" s="28">
        <f t="shared" ref="L165:L166" si="19">K165</f>
        <v>56.595000000000006</v>
      </c>
    </row>
    <row r="166" spans="1:12" ht="15" x14ac:dyDescent="0.25">
      <c r="A166" s="7" t="s">
        <v>475</v>
      </c>
      <c r="B166" s="8" t="s">
        <v>476</v>
      </c>
      <c r="C166" s="20">
        <v>8.7499999999999994E-2</v>
      </c>
      <c r="D166" s="33" t="s">
        <v>1598</v>
      </c>
      <c r="E166" s="28">
        <v>1610</v>
      </c>
      <c r="F166" s="28">
        <f t="shared" si="15"/>
        <v>140.875</v>
      </c>
      <c r="G166" s="28">
        <v>3793.9698492462312</v>
      </c>
      <c r="H166" s="28">
        <f t="shared" si="16"/>
        <v>331.9723618090452</v>
      </c>
      <c r="I166" s="28">
        <v>2466.4</v>
      </c>
      <c r="J166" s="28">
        <f t="shared" si="17"/>
        <v>215.81</v>
      </c>
      <c r="K166" s="28">
        <f t="shared" si="14"/>
        <v>140.875</v>
      </c>
      <c r="L166" s="28">
        <f t="shared" si="19"/>
        <v>140.875</v>
      </c>
    </row>
    <row r="167" spans="1:12" ht="15" x14ac:dyDescent="0.25">
      <c r="A167" s="7" t="s">
        <v>477</v>
      </c>
      <c r="B167" s="8" t="s">
        <v>478</v>
      </c>
      <c r="C167" s="20">
        <v>7.0000000000000001E-3</v>
      </c>
      <c r="D167" s="33" t="s">
        <v>1598</v>
      </c>
      <c r="E167" s="28"/>
      <c r="F167" s="28"/>
      <c r="G167" s="28"/>
      <c r="H167" s="28"/>
      <c r="I167" s="28"/>
      <c r="J167" s="28"/>
      <c r="K167" s="28">
        <f t="shared" si="14"/>
        <v>0</v>
      </c>
      <c r="L167" s="28"/>
    </row>
    <row r="168" spans="1:12" ht="15" x14ac:dyDescent="0.25">
      <c r="A168" s="7" t="s">
        <v>479</v>
      </c>
      <c r="B168" s="8" t="s">
        <v>480</v>
      </c>
      <c r="C168" s="17">
        <v>350</v>
      </c>
      <c r="D168" s="33" t="s">
        <v>1597</v>
      </c>
      <c r="E168" s="28">
        <v>6.0199999999999997E-2</v>
      </c>
      <c r="F168" s="28">
        <f t="shared" si="15"/>
        <v>21.07</v>
      </c>
      <c r="G168" s="28">
        <v>0.1188</v>
      </c>
      <c r="H168" s="28">
        <f t="shared" si="16"/>
        <v>41.58</v>
      </c>
      <c r="I168" s="28"/>
      <c r="J168" s="28"/>
      <c r="K168" s="28">
        <f t="shared" si="14"/>
        <v>6.0199999999999997E-2</v>
      </c>
      <c r="L168" s="28">
        <f t="shared" ref="L168:L199" si="20">PRODUCT(K168,C168)</f>
        <v>21.07</v>
      </c>
    </row>
    <row r="169" spans="1:12" ht="15" x14ac:dyDescent="0.25">
      <c r="A169" s="7" t="s">
        <v>481</v>
      </c>
      <c r="B169" s="8" t="s">
        <v>482</v>
      </c>
      <c r="C169" s="17">
        <v>35</v>
      </c>
      <c r="D169" s="33" t="s">
        <v>1597</v>
      </c>
      <c r="E169" s="28">
        <v>1.7919999999999998</v>
      </c>
      <c r="F169" s="28">
        <f t="shared" si="15"/>
        <v>62.719999999999992</v>
      </c>
      <c r="G169" s="28"/>
      <c r="H169" s="28"/>
      <c r="I169" s="28"/>
      <c r="J169" s="28"/>
      <c r="K169" s="28">
        <f t="shared" si="14"/>
        <v>1.7919999999999998</v>
      </c>
      <c r="L169" s="28">
        <f t="shared" si="20"/>
        <v>62.719999999999992</v>
      </c>
    </row>
    <row r="170" spans="1:12" ht="15" x14ac:dyDescent="0.25">
      <c r="A170" s="7" t="s">
        <v>483</v>
      </c>
      <c r="B170" s="8" t="s">
        <v>484</v>
      </c>
      <c r="C170" s="19">
        <v>17.5</v>
      </c>
      <c r="D170" s="33" t="s">
        <v>1597</v>
      </c>
      <c r="E170" s="28">
        <v>4.0529999999999999</v>
      </c>
      <c r="F170" s="28">
        <f t="shared" si="15"/>
        <v>70.927499999999995</v>
      </c>
      <c r="G170" s="28">
        <v>18.899999999999999</v>
      </c>
      <c r="H170" s="28">
        <f t="shared" si="16"/>
        <v>330.75</v>
      </c>
      <c r="I170" s="28">
        <v>16.817714285714285</v>
      </c>
      <c r="J170" s="28">
        <f t="shared" si="17"/>
        <v>294.31</v>
      </c>
      <c r="K170" s="28">
        <f t="shared" si="14"/>
        <v>4.0529999999999999</v>
      </c>
      <c r="L170" s="28">
        <f t="shared" si="20"/>
        <v>70.927499999999995</v>
      </c>
    </row>
    <row r="171" spans="1:12" ht="15" x14ac:dyDescent="0.25">
      <c r="A171" s="7" t="s">
        <v>485</v>
      </c>
      <c r="B171" s="8" t="s">
        <v>486</v>
      </c>
      <c r="C171" s="17">
        <v>35</v>
      </c>
      <c r="D171" s="33" t="s">
        <v>1597</v>
      </c>
      <c r="E171" s="28">
        <v>1.113</v>
      </c>
      <c r="F171" s="28">
        <f t="shared" si="15"/>
        <v>38.954999999999998</v>
      </c>
      <c r="G171" s="28">
        <v>1.72</v>
      </c>
      <c r="H171" s="28">
        <f t="shared" si="16"/>
        <v>60.199999999999996</v>
      </c>
      <c r="I171" s="28">
        <v>1.614857142857143</v>
      </c>
      <c r="J171" s="28">
        <f t="shared" si="17"/>
        <v>56.52</v>
      </c>
      <c r="K171" s="28">
        <f t="shared" si="14"/>
        <v>1.113</v>
      </c>
      <c r="L171" s="28">
        <f t="shared" si="20"/>
        <v>38.954999999999998</v>
      </c>
    </row>
    <row r="172" spans="1:12" ht="15" x14ac:dyDescent="0.25">
      <c r="A172" s="7" t="s">
        <v>487</v>
      </c>
      <c r="B172" s="8" t="s">
        <v>488</v>
      </c>
      <c r="C172" s="19">
        <v>17.5</v>
      </c>
      <c r="D172" s="33" t="s">
        <v>1597</v>
      </c>
      <c r="E172" s="28">
        <v>2.359</v>
      </c>
      <c r="F172" s="28">
        <f t="shared" si="15"/>
        <v>41.282499999999999</v>
      </c>
      <c r="G172" s="28">
        <v>5.28</v>
      </c>
      <c r="H172" s="28">
        <f t="shared" si="16"/>
        <v>92.4</v>
      </c>
      <c r="I172" s="28">
        <v>9.7199999999999989</v>
      </c>
      <c r="J172" s="28">
        <f t="shared" si="17"/>
        <v>170.09999999999997</v>
      </c>
      <c r="K172" s="28">
        <f t="shared" si="14"/>
        <v>2.359</v>
      </c>
      <c r="L172" s="28">
        <f t="shared" si="20"/>
        <v>41.282499999999999</v>
      </c>
    </row>
    <row r="173" spans="1:12" ht="15" x14ac:dyDescent="0.25">
      <c r="A173" s="7" t="s">
        <v>489</v>
      </c>
      <c r="B173" s="8" t="s">
        <v>490</v>
      </c>
      <c r="C173" s="20">
        <v>8.7499999999999994E-2</v>
      </c>
      <c r="D173" s="33" t="s">
        <v>1598</v>
      </c>
      <c r="E173" s="28">
        <v>1056.9999999999998</v>
      </c>
      <c r="F173" s="28">
        <f t="shared" si="15"/>
        <v>92.487499999999969</v>
      </c>
      <c r="G173" s="28">
        <v>3656.884875846501</v>
      </c>
      <c r="H173" s="28">
        <f t="shared" si="16"/>
        <v>319.97742663656879</v>
      </c>
      <c r="I173" s="28">
        <v>2109.1428571428573</v>
      </c>
      <c r="J173" s="28">
        <f t="shared" si="17"/>
        <v>184.55</v>
      </c>
      <c r="K173" s="28">
        <f t="shared" si="14"/>
        <v>92.487499999999969</v>
      </c>
      <c r="L173" s="28">
        <f>K173</f>
        <v>92.487499999999969</v>
      </c>
    </row>
    <row r="174" spans="1:12" ht="15" x14ac:dyDescent="0.25">
      <c r="A174" s="7" t="s">
        <v>491</v>
      </c>
      <c r="B174" s="8" t="s">
        <v>492</v>
      </c>
      <c r="C174" s="18">
        <v>17.5</v>
      </c>
      <c r="D174" s="33" t="s">
        <v>1597</v>
      </c>
      <c r="E174" s="28">
        <v>2.0649999999999999</v>
      </c>
      <c r="F174" s="28">
        <f t="shared" si="15"/>
        <v>36.137499999999996</v>
      </c>
      <c r="G174" s="28"/>
      <c r="H174" s="28"/>
      <c r="I174" s="28"/>
      <c r="J174" s="28"/>
      <c r="K174" s="28">
        <f t="shared" si="14"/>
        <v>2.0649999999999999</v>
      </c>
      <c r="L174" s="28">
        <f t="shared" si="20"/>
        <v>36.137499999999996</v>
      </c>
    </row>
    <row r="175" spans="1:12" ht="15" x14ac:dyDescent="0.25">
      <c r="A175" s="7" t="s">
        <v>493</v>
      </c>
      <c r="B175" s="9" t="s">
        <v>494</v>
      </c>
      <c r="C175" s="20">
        <v>1.7500000000000002E-2</v>
      </c>
      <c r="D175" s="33" t="s">
        <v>1597</v>
      </c>
      <c r="E175" s="28">
        <v>27474.999999999996</v>
      </c>
      <c r="F175" s="28">
        <f t="shared" si="15"/>
        <v>480.8125</v>
      </c>
      <c r="G175" s="28"/>
      <c r="H175" s="28"/>
      <c r="I175" s="28"/>
      <c r="J175" s="28"/>
      <c r="K175" s="28">
        <f t="shared" si="14"/>
        <v>480.8125</v>
      </c>
      <c r="L175" s="28">
        <f>K175</f>
        <v>480.8125</v>
      </c>
    </row>
    <row r="176" spans="1:12" ht="15" x14ac:dyDescent="0.25">
      <c r="A176" s="7" t="s">
        <v>495</v>
      </c>
      <c r="B176" s="8" t="s">
        <v>1468</v>
      </c>
      <c r="C176" s="17">
        <v>35</v>
      </c>
      <c r="D176" s="33" t="s">
        <v>1597</v>
      </c>
      <c r="E176" s="28"/>
      <c r="F176" s="28"/>
      <c r="G176" s="28">
        <v>17.64</v>
      </c>
      <c r="H176" s="28">
        <f t="shared" si="16"/>
        <v>617.4</v>
      </c>
      <c r="I176" s="28">
        <v>24.599428571428572</v>
      </c>
      <c r="J176" s="28">
        <f t="shared" si="17"/>
        <v>860.98</v>
      </c>
      <c r="K176" s="28">
        <f t="shared" si="14"/>
        <v>17.64</v>
      </c>
      <c r="L176" s="28">
        <f t="shared" si="20"/>
        <v>617.4</v>
      </c>
    </row>
    <row r="177" spans="1:12" ht="15" x14ac:dyDescent="0.25">
      <c r="A177" s="7" t="s">
        <v>496</v>
      </c>
      <c r="B177" s="8" t="s">
        <v>497</v>
      </c>
      <c r="C177" s="19">
        <v>17.5</v>
      </c>
      <c r="D177" s="33" t="s">
        <v>1597</v>
      </c>
      <c r="E177" s="28">
        <v>4.032</v>
      </c>
      <c r="F177" s="28">
        <f t="shared" si="15"/>
        <v>70.56</v>
      </c>
      <c r="G177" s="28">
        <v>3.6799999999999997</v>
      </c>
      <c r="H177" s="28">
        <f t="shared" si="16"/>
        <v>64.399999999999991</v>
      </c>
      <c r="I177" s="28">
        <v>4.0022857142857147</v>
      </c>
      <c r="J177" s="28">
        <f t="shared" si="17"/>
        <v>70.040000000000006</v>
      </c>
      <c r="K177" s="28">
        <f t="shared" si="14"/>
        <v>3.6799999999999997</v>
      </c>
      <c r="L177" s="28">
        <f t="shared" si="20"/>
        <v>64.399999999999991</v>
      </c>
    </row>
    <row r="178" spans="1:12" ht="15" x14ac:dyDescent="0.25">
      <c r="A178" s="7" t="s">
        <v>498</v>
      </c>
      <c r="B178" s="8" t="s">
        <v>499</v>
      </c>
      <c r="C178" s="17">
        <v>245</v>
      </c>
      <c r="D178" s="33" t="s">
        <v>1597</v>
      </c>
      <c r="E178" s="28">
        <v>4.165</v>
      </c>
      <c r="F178" s="28">
        <f t="shared" si="15"/>
        <v>1020.425</v>
      </c>
      <c r="G178" s="28"/>
      <c r="H178" s="28"/>
      <c r="I178" s="28"/>
      <c r="J178" s="28"/>
      <c r="K178" s="28">
        <f t="shared" si="14"/>
        <v>4.165</v>
      </c>
      <c r="L178" s="28">
        <f t="shared" si="20"/>
        <v>1020.425</v>
      </c>
    </row>
    <row r="179" spans="1:12" ht="15" x14ac:dyDescent="0.25">
      <c r="A179" s="7" t="s">
        <v>500</v>
      </c>
      <c r="B179" s="8" t="s">
        <v>501</v>
      </c>
      <c r="C179" s="19">
        <v>52.5</v>
      </c>
      <c r="D179" s="33" t="s">
        <v>1597</v>
      </c>
      <c r="E179" s="28">
        <v>3.6120000000000001</v>
      </c>
      <c r="F179" s="28">
        <f t="shared" si="15"/>
        <v>189.63</v>
      </c>
      <c r="G179" s="28">
        <v>12.8</v>
      </c>
      <c r="H179" s="28">
        <f t="shared" si="16"/>
        <v>672</v>
      </c>
      <c r="I179" s="28">
        <v>12.907428571428571</v>
      </c>
      <c r="J179" s="28">
        <f t="shared" si="17"/>
        <v>677.64</v>
      </c>
      <c r="K179" s="28">
        <f t="shared" si="14"/>
        <v>3.6120000000000001</v>
      </c>
      <c r="L179" s="28">
        <f t="shared" si="20"/>
        <v>189.63</v>
      </c>
    </row>
    <row r="180" spans="1:12" ht="15" x14ac:dyDescent="0.25">
      <c r="A180" s="7" t="s">
        <v>502</v>
      </c>
      <c r="B180" s="8" t="s">
        <v>503</v>
      </c>
      <c r="C180" s="22">
        <v>3.5000000000000003E-2</v>
      </c>
      <c r="D180" s="33" t="s">
        <v>1597</v>
      </c>
      <c r="E180" s="28">
        <v>1620.4999999999998</v>
      </c>
      <c r="F180" s="28">
        <f t="shared" si="15"/>
        <v>56.717499999999994</v>
      </c>
      <c r="G180" s="28">
        <v>12.14</v>
      </c>
      <c r="H180" s="28">
        <f t="shared" si="16"/>
        <v>0.42490000000000006</v>
      </c>
      <c r="I180" s="28">
        <v>1980.2857142857142</v>
      </c>
      <c r="J180" s="28">
        <f t="shared" si="17"/>
        <v>69.31</v>
      </c>
      <c r="K180" s="28">
        <f t="shared" si="14"/>
        <v>0.42490000000000006</v>
      </c>
      <c r="L180" s="28">
        <f>K180</f>
        <v>0.42490000000000006</v>
      </c>
    </row>
    <row r="181" spans="1:12" ht="15" x14ac:dyDescent="0.25">
      <c r="A181" s="7" t="s">
        <v>504</v>
      </c>
      <c r="B181" s="8" t="s">
        <v>505</v>
      </c>
      <c r="C181" s="17">
        <v>35</v>
      </c>
      <c r="D181" s="33" t="s">
        <v>1597</v>
      </c>
      <c r="E181" s="28">
        <v>1.8969999999999998</v>
      </c>
      <c r="F181" s="28">
        <f t="shared" si="15"/>
        <v>66.394999999999996</v>
      </c>
      <c r="G181" s="28">
        <v>2.3319999999999999</v>
      </c>
      <c r="H181" s="28">
        <f t="shared" si="16"/>
        <v>81.61999999999999</v>
      </c>
      <c r="I181" s="28">
        <v>3.8039999999999998</v>
      </c>
      <c r="J181" s="28">
        <f t="shared" si="17"/>
        <v>133.13999999999999</v>
      </c>
      <c r="K181" s="28">
        <f t="shared" si="14"/>
        <v>1.8969999999999998</v>
      </c>
      <c r="L181" s="28">
        <f t="shared" si="20"/>
        <v>66.394999999999996</v>
      </c>
    </row>
    <row r="182" spans="1:12" ht="15" x14ac:dyDescent="0.25">
      <c r="A182" s="7" t="s">
        <v>506</v>
      </c>
      <c r="B182" s="8" t="s">
        <v>507</v>
      </c>
      <c r="C182" s="19">
        <v>52.5</v>
      </c>
      <c r="D182" s="33" t="s">
        <v>1598</v>
      </c>
      <c r="E182" s="28">
        <v>4</v>
      </c>
      <c r="F182" s="28">
        <f t="shared" si="15"/>
        <v>210</v>
      </c>
      <c r="G182" s="28">
        <v>1.9940000000000002</v>
      </c>
      <c r="H182" s="28">
        <f t="shared" si="16"/>
        <v>104.68500000000002</v>
      </c>
      <c r="I182" s="28">
        <v>5.1128720391393481</v>
      </c>
      <c r="J182" s="28">
        <f t="shared" si="17"/>
        <v>268.42578205481578</v>
      </c>
      <c r="K182" s="28">
        <f t="shared" si="14"/>
        <v>1.9940000000000002</v>
      </c>
      <c r="L182" s="28">
        <f t="shared" si="20"/>
        <v>104.68500000000002</v>
      </c>
    </row>
    <row r="183" spans="1:12" ht="15" x14ac:dyDescent="0.25">
      <c r="A183" s="7" t="s">
        <v>508</v>
      </c>
      <c r="B183" s="8" t="s">
        <v>1469</v>
      </c>
      <c r="C183" s="17">
        <v>6230</v>
      </c>
      <c r="D183" s="33" t="s">
        <v>1598</v>
      </c>
      <c r="E183" s="28">
        <v>2.2000000000000002</v>
      </c>
      <c r="F183" s="28">
        <f t="shared" si="15"/>
        <v>13706.000000000002</v>
      </c>
      <c r="G183" s="28">
        <v>2.0831999999999997</v>
      </c>
      <c r="H183" s="28">
        <f t="shared" si="16"/>
        <v>12978.335999999998</v>
      </c>
      <c r="I183" s="28">
        <v>2.5733529363289875</v>
      </c>
      <c r="J183" s="28">
        <f t="shared" si="17"/>
        <v>16031.988793329592</v>
      </c>
      <c r="K183" s="28">
        <f t="shared" si="14"/>
        <v>2.0831999999999997</v>
      </c>
      <c r="L183" s="28">
        <f t="shared" si="20"/>
        <v>12978.335999999998</v>
      </c>
    </row>
    <row r="184" spans="1:12" ht="15" x14ac:dyDescent="0.25">
      <c r="A184" s="7" t="s">
        <v>508</v>
      </c>
      <c r="B184" s="8" t="s">
        <v>1470</v>
      </c>
      <c r="C184" s="21">
        <v>1566.25</v>
      </c>
      <c r="D184" s="33" t="s">
        <v>1598</v>
      </c>
      <c r="E184" s="28">
        <v>2.2000000000000002</v>
      </c>
      <c r="F184" s="28">
        <f t="shared" si="15"/>
        <v>3445.7500000000005</v>
      </c>
      <c r="G184" s="28">
        <v>4.8099999999999996</v>
      </c>
      <c r="H184" s="28">
        <f t="shared" si="16"/>
        <v>7533.6624999999995</v>
      </c>
      <c r="I184" s="28">
        <v>2.6742832930161682</v>
      </c>
      <c r="J184" s="28">
        <f t="shared" si="17"/>
        <v>4188.5962076865735</v>
      </c>
      <c r="K184" s="28">
        <f t="shared" si="14"/>
        <v>2.2000000000000002</v>
      </c>
      <c r="L184" s="28">
        <f t="shared" si="20"/>
        <v>3445.7500000000005</v>
      </c>
    </row>
    <row r="185" spans="1:12" ht="15" x14ac:dyDescent="0.25">
      <c r="A185" s="7" t="s">
        <v>508</v>
      </c>
      <c r="B185" s="8" t="s">
        <v>509</v>
      </c>
      <c r="C185" s="17">
        <v>7</v>
      </c>
      <c r="D185" s="33" t="s">
        <v>1598</v>
      </c>
      <c r="E185" s="28">
        <v>2.2000000000000002</v>
      </c>
      <c r="F185" s="28">
        <f t="shared" si="15"/>
        <v>15.400000000000002</v>
      </c>
      <c r="G185" s="28">
        <v>2.8679999999999999</v>
      </c>
      <c r="H185" s="28">
        <f t="shared" si="16"/>
        <v>20.076000000000001</v>
      </c>
      <c r="I185" s="28">
        <v>5.2780457454814433</v>
      </c>
      <c r="J185" s="28">
        <f t="shared" si="17"/>
        <v>36.946320218370104</v>
      </c>
      <c r="K185" s="28">
        <f t="shared" si="14"/>
        <v>2.2000000000000002</v>
      </c>
      <c r="L185" s="28">
        <f t="shared" si="20"/>
        <v>15.400000000000002</v>
      </c>
    </row>
    <row r="186" spans="1:12" ht="15" x14ac:dyDescent="0.25">
      <c r="A186" s="7" t="s">
        <v>508</v>
      </c>
      <c r="B186" s="8" t="s">
        <v>510</v>
      </c>
      <c r="C186" s="21">
        <v>43.75</v>
      </c>
      <c r="D186" s="33" t="s">
        <v>1598</v>
      </c>
      <c r="E186" s="28">
        <v>3.16</v>
      </c>
      <c r="F186" s="28">
        <f t="shared" si="15"/>
        <v>138.25</v>
      </c>
      <c r="G186" s="28">
        <v>3.3920000000000003</v>
      </c>
      <c r="H186" s="28">
        <f t="shared" si="16"/>
        <v>148.4</v>
      </c>
      <c r="I186" s="28">
        <v>7.113108223171265</v>
      </c>
      <c r="J186" s="28">
        <f t="shared" si="17"/>
        <v>311.19848476374284</v>
      </c>
      <c r="K186" s="28">
        <f t="shared" si="14"/>
        <v>3.16</v>
      </c>
      <c r="L186" s="28">
        <f t="shared" si="20"/>
        <v>138.25</v>
      </c>
    </row>
    <row r="187" spans="1:12" ht="15" x14ac:dyDescent="0.25">
      <c r="A187" s="7" t="s">
        <v>508</v>
      </c>
      <c r="B187" s="8" t="s">
        <v>511</v>
      </c>
      <c r="C187" s="21">
        <v>3.5</v>
      </c>
      <c r="D187" s="33" t="s">
        <v>1598</v>
      </c>
      <c r="E187" s="28">
        <v>2.2000000000000002</v>
      </c>
      <c r="F187" s="28">
        <f t="shared" si="15"/>
        <v>7.7000000000000011</v>
      </c>
      <c r="G187" s="28">
        <v>4.8099999999999996</v>
      </c>
      <c r="H187" s="28">
        <f t="shared" si="16"/>
        <v>16.834999999999997</v>
      </c>
      <c r="I187" s="28">
        <v>6.4969923843037529</v>
      </c>
      <c r="J187" s="28">
        <f t="shared" si="17"/>
        <v>22.739473345063136</v>
      </c>
      <c r="K187" s="28">
        <f t="shared" si="14"/>
        <v>2.2000000000000002</v>
      </c>
      <c r="L187" s="28">
        <f t="shared" si="20"/>
        <v>7.7000000000000011</v>
      </c>
    </row>
    <row r="188" spans="1:12" ht="15" x14ac:dyDescent="0.25">
      <c r="A188" s="11" t="s">
        <v>1454</v>
      </c>
      <c r="B188" s="8" t="s">
        <v>512</v>
      </c>
      <c r="C188" s="24">
        <v>0.55125000000000002</v>
      </c>
      <c r="D188" s="33" t="s">
        <v>1598</v>
      </c>
      <c r="E188" s="28">
        <v>1300</v>
      </c>
      <c r="F188" s="28">
        <f t="shared" si="15"/>
        <v>716.625</v>
      </c>
      <c r="G188" s="28">
        <v>1253</v>
      </c>
      <c r="H188" s="28">
        <f t="shared" si="16"/>
        <v>690.71625000000006</v>
      </c>
      <c r="I188" s="28">
        <v>13779.833711262281</v>
      </c>
      <c r="J188" s="28">
        <f t="shared" si="17"/>
        <v>7596.1333333333332</v>
      </c>
      <c r="K188" s="28">
        <f t="shared" si="14"/>
        <v>690.71625000000006</v>
      </c>
      <c r="L188" s="28">
        <f>K188</f>
        <v>690.71625000000006</v>
      </c>
    </row>
    <row r="189" spans="1:12" ht="15" x14ac:dyDescent="0.25">
      <c r="A189" s="7" t="s">
        <v>513</v>
      </c>
      <c r="B189" s="8" t="s">
        <v>514</v>
      </c>
      <c r="C189" s="17">
        <v>7</v>
      </c>
      <c r="D189" s="33" t="s">
        <v>1598</v>
      </c>
      <c r="E189" s="28">
        <v>39.6</v>
      </c>
      <c r="F189" s="28">
        <f t="shared" si="15"/>
        <v>277.2</v>
      </c>
      <c r="G189" s="28">
        <v>28.87</v>
      </c>
      <c r="H189" s="28">
        <f t="shared" si="16"/>
        <v>202.09</v>
      </c>
      <c r="I189" s="28">
        <v>8.9909802245765622</v>
      </c>
      <c r="J189" s="28">
        <f t="shared" si="17"/>
        <v>62.936861572035937</v>
      </c>
      <c r="K189" s="28">
        <f t="shared" si="14"/>
        <v>8.9909802245765622</v>
      </c>
      <c r="L189" s="28">
        <f t="shared" si="20"/>
        <v>62.936861572035937</v>
      </c>
    </row>
    <row r="190" spans="1:12" ht="15" x14ac:dyDescent="0.25">
      <c r="A190" s="7" t="s">
        <v>513</v>
      </c>
      <c r="B190" s="8" t="s">
        <v>1471</v>
      </c>
      <c r="C190" s="19">
        <v>1942.5</v>
      </c>
      <c r="D190" s="33" t="s">
        <v>1598</v>
      </c>
      <c r="E190" s="28">
        <v>5.6</v>
      </c>
      <c r="F190" s="28">
        <f t="shared" si="15"/>
        <v>10878</v>
      </c>
      <c r="G190" s="28">
        <v>8.4499999999999993</v>
      </c>
      <c r="H190" s="28">
        <f t="shared" si="16"/>
        <v>16414.125</v>
      </c>
      <c r="I190" s="28">
        <v>7.2235216064113077</v>
      </c>
      <c r="J190" s="28">
        <f t="shared" si="17"/>
        <v>14031.690720453966</v>
      </c>
      <c r="K190" s="28">
        <f t="shared" si="14"/>
        <v>5.6</v>
      </c>
      <c r="L190" s="28">
        <f t="shared" si="20"/>
        <v>10878</v>
      </c>
    </row>
    <row r="191" spans="1:12" ht="15" x14ac:dyDescent="0.25">
      <c r="A191" s="7" t="s">
        <v>515</v>
      </c>
      <c r="B191" s="8" t="s">
        <v>516</v>
      </c>
      <c r="C191" s="24">
        <v>0.13125000000000001</v>
      </c>
      <c r="D191" s="33" t="s">
        <v>1598</v>
      </c>
      <c r="E191" s="28">
        <v>1900</v>
      </c>
      <c r="F191" s="28">
        <f t="shared" si="15"/>
        <v>249.375</v>
      </c>
      <c r="G191" s="28">
        <v>2080</v>
      </c>
      <c r="H191" s="28">
        <f t="shared" si="16"/>
        <v>273</v>
      </c>
      <c r="I191" s="28">
        <v>5143.1111111111104</v>
      </c>
      <c r="J191" s="28">
        <f t="shared" si="17"/>
        <v>675.0333333333333</v>
      </c>
      <c r="K191" s="28">
        <f t="shared" si="14"/>
        <v>249.375</v>
      </c>
      <c r="L191" s="28">
        <f>K191</f>
        <v>249.375</v>
      </c>
    </row>
    <row r="192" spans="1:12" ht="15" x14ac:dyDescent="0.25">
      <c r="A192" s="7" t="s">
        <v>517</v>
      </c>
      <c r="B192" s="8" t="s">
        <v>518</v>
      </c>
      <c r="C192" s="22">
        <v>3.5000000000000003E-2</v>
      </c>
      <c r="D192" s="33" t="s">
        <v>1597</v>
      </c>
      <c r="E192" s="28">
        <v>15714.999999999998</v>
      </c>
      <c r="F192" s="28">
        <f t="shared" si="15"/>
        <v>550.02499999999998</v>
      </c>
      <c r="G192" s="28"/>
      <c r="H192" s="28"/>
      <c r="I192" s="28"/>
      <c r="J192" s="28"/>
      <c r="K192" s="28">
        <f t="shared" si="14"/>
        <v>550.02499999999998</v>
      </c>
      <c r="L192" s="28">
        <f>K192</f>
        <v>550.02499999999998</v>
      </c>
    </row>
    <row r="193" spans="1:12" ht="15" x14ac:dyDescent="0.25">
      <c r="A193" s="7" t="s">
        <v>519</v>
      </c>
      <c r="B193" s="8" t="s">
        <v>1582</v>
      </c>
      <c r="C193" s="22">
        <v>2.625</v>
      </c>
      <c r="D193" s="33" t="s">
        <v>1598</v>
      </c>
      <c r="E193" s="28">
        <v>29.4</v>
      </c>
      <c r="F193" s="28">
        <f t="shared" si="15"/>
        <v>77.174999999999997</v>
      </c>
      <c r="G193" s="28">
        <v>16.53</v>
      </c>
      <c r="H193" s="28">
        <f t="shared" si="16"/>
        <v>43.391249999999999</v>
      </c>
      <c r="I193" s="28">
        <v>44.804139859973212</v>
      </c>
      <c r="J193" s="28">
        <f t="shared" si="17"/>
        <v>117.61086713242968</v>
      </c>
      <c r="K193" s="28">
        <f t="shared" si="14"/>
        <v>16.53</v>
      </c>
      <c r="L193" s="28">
        <f t="shared" si="20"/>
        <v>43.391249999999999</v>
      </c>
    </row>
    <row r="194" spans="1:12" ht="15" x14ac:dyDescent="0.25">
      <c r="A194" s="7" t="s">
        <v>520</v>
      </c>
      <c r="B194" s="8" t="s">
        <v>521</v>
      </c>
      <c r="C194" s="17">
        <v>3500</v>
      </c>
      <c r="D194" s="33" t="s">
        <v>1597</v>
      </c>
      <c r="E194" s="28">
        <v>4.1439999999999998E-2</v>
      </c>
      <c r="F194" s="28">
        <f t="shared" si="15"/>
        <v>145.04</v>
      </c>
      <c r="G194" s="28">
        <v>3.7609999999999998E-2</v>
      </c>
      <c r="H194" s="28">
        <f t="shared" si="16"/>
        <v>131.63499999999999</v>
      </c>
      <c r="I194" s="28">
        <v>7.1777142857142859E-2</v>
      </c>
      <c r="J194" s="28">
        <f t="shared" si="17"/>
        <v>251.22</v>
      </c>
      <c r="K194" s="28">
        <f t="shared" ref="K194:K257" si="21">MIN(E194:J194)</f>
        <v>3.7609999999999998E-2</v>
      </c>
      <c r="L194" s="28">
        <f t="shared" si="20"/>
        <v>131.63499999999999</v>
      </c>
    </row>
    <row r="195" spans="1:12" ht="15" x14ac:dyDescent="0.25">
      <c r="A195" s="7" t="s">
        <v>522</v>
      </c>
      <c r="B195" s="8" t="s">
        <v>523</v>
      </c>
      <c r="C195" s="17">
        <v>14</v>
      </c>
      <c r="D195" s="33" t="s">
        <v>1597</v>
      </c>
      <c r="E195" s="28"/>
      <c r="F195" s="28"/>
      <c r="G195" s="28">
        <v>0.10523809523809524</v>
      </c>
      <c r="H195" s="28">
        <f t="shared" ref="H195:H258" si="22">PRODUCT(C195,G195)</f>
        <v>1.4733333333333334</v>
      </c>
      <c r="I195" s="28"/>
      <c r="J195" s="28"/>
      <c r="K195" s="28">
        <f t="shared" si="21"/>
        <v>0.10523809523809524</v>
      </c>
      <c r="L195" s="28">
        <f t="shared" si="20"/>
        <v>1.4733333333333334</v>
      </c>
    </row>
    <row r="196" spans="1:12" ht="15" x14ac:dyDescent="0.25">
      <c r="A196" s="7" t="s">
        <v>524</v>
      </c>
      <c r="B196" s="8" t="s">
        <v>525</v>
      </c>
      <c r="C196" s="19">
        <v>17.5</v>
      </c>
      <c r="D196" s="33" t="s">
        <v>1597</v>
      </c>
      <c r="E196" s="28">
        <v>6.7129999999999992</v>
      </c>
      <c r="F196" s="28">
        <f t="shared" ref="F196:F258" si="23">PRODUCT(C196,E196)</f>
        <v>117.47749999999999</v>
      </c>
      <c r="G196" s="28"/>
      <c r="H196" s="28"/>
      <c r="I196" s="28"/>
      <c r="J196" s="28"/>
      <c r="K196" s="28">
        <f t="shared" si="21"/>
        <v>6.7129999999999992</v>
      </c>
      <c r="L196" s="28">
        <f t="shared" si="20"/>
        <v>117.47749999999999</v>
      </c>
    </row>
    <row r="197" spans="1:12" ht="15" x14ac:dyDescent="0.25">
      <c r="A197" s="7" t="s">
        <v>526</v>
      </c>
      <c r="B197" s="8" t="s">
        <v>527</v>
      </c>
      <c r="C197" s="19">
        <v>87.5</v>
      </c>
      <c r="D197" s="33" t="s">
        <v>1597</v>
      </c>
      <c r="E197" s="28">
        <v>0.19109999999999999</v>
      </c>
      <c r="F197" s="28">
        <f t="shared" si="23"/>
        <v>16.721249999999998</v>
      </c>
      <c r="G197" s="28">
        <v>0.72</v>
      </c>
      <c r="H197" s="28">
        <f t="shared" si="22"/>
        <v>63</v>
      </c>
      <c r="I197" s="28">
        <v>0.52594285714285716</v>
      </c>
      <c r="J197" s="28">
        <f t="shared" ref="J197:J258" si="24">PRODUCT(C197,I197)</f>
        <v>46.02</v>
      </c>
      <c r="K197" s="28">
        <f t="shared" si="21"/>
        <v>0.19109999999999999</v>
      </c>
      <c r="L197" s="28">
        <f t="shared" si="20"/>
        <v>16.721249999999998</v>
      </c>
    </row>
    <row r="198" spans="1:12" ht="15" x14ac:dyDescent="0.25">
      <c r="A198" s="7" t="s">
        <v>528</v>
      </c>
      <c r="B198" s="8" t="s">
        <v>529</v>
      </c>
      <c r="C198" s="17">
        <v>1750</v>
      </c>
      <c r="D198" s="33" t="s">
        <v>1597</v>
      </c>
      <c r="E198" s="28">
        <v>1.4524999999999998E-2</v>
      </c>
      <c r="F198" s="28">
        <f t="shared" si="23"/>
        <v>25.418749999999996</v>
      </c>
      <c r="G198" s="28">
        <v>9.4079999999999997E-2</v>
      </c>
      <c r="H198" s="28">
        <f t="shared" si="22"/>
        <v>164.64</v>
      </c>
      <c r="I198" s="28">
        <v>5.6114285714285714E-2</v>
      </c>
      <c r="J198" s="28">
        <f t="shared" si="24"/>
        <v>98.2</v>
      </c>
      <c r="K198" s="28">
        <f t="shared" si="21"/>
        <v>1.4524999999999998E-2</v>
      </c>
      <c r="L198" s="28">
        <f t="shared" si="20"/>
        <v>25.418749999999996</v>
      </c>
    </row>
    <row r="199" spans="1:12" ht="15" x14ac:dyDescent="0.25">
      <c r="A199" s="7" t="s">
        <v>530</v>
      </c>
      <c r="B199" s="8" t="s">
        <v>531</v>
      </c>
      <c r="C199" s="21">
        <v>5.25</v>
      </c>
      <c r="D199" s="33" t="s">
        <v>1597</v>
      </c>
      <c r="E199" s="28">
        <v>37.869999999999997</v>
      </c>
      <c r="F199" s="28">
        <f t="shared" si="23"/>
        <v>198.8175</v>
      </c>
      <c r="G199" s="28">
        <v>64.585999999999999</v>
      </c>
      <c r="H199" s="28">
        <f t="shared" si="22"/>
        <v>339.07650000000001</v>
      </c>
      <c r="I199" s="28"/>
      <c r="J199" s="28"/>
      <c r="K199" s="28">
        <f t="shared" si="21"/>
        <v>37.869999999999997</v>
      </c>
      <c r="L199" s="28">
        <f t="shared" si="20"/>
        <v>198.8175</v>
      </c>
    </row>
    <row r="200" spans="1:12" ht="15" x14ac:dyDescent="0.25">
      <c r="A200" s="7" t="s">
        <v>532</v>
      </c>
      <c r="B200" s="8" t="s">
        <v>533</v>
      </c>
      <c r="C200" s="18">
        <v>3.5</v>
      </c>
      <c r="D200" s="33" t="s">
        <v>1597</v>
      </c>
      <c r="E200" s="28">
        <v>82.6</v>
      </c>
      <c r="F200" s="28">
        <f t="shared" si="23"/>
        <v>289.09999999999997</v>
      </c>
      <c r="G200" s="28"/>
      <c r="H200" s="28"/>
      <c r="I200" s="28"/>
      <c r="J200" s="28"/>
      <c r="K200" s="28">
        <f t="shared" si="21"/>
        <v>82.6</v>
      </c>
      <c r="L200" s="28">
        <f t="shared" ref="L200:L229" si="25">PRODUCT(K200,C200)</f>
        <v>289.09999999999997</v>
      </c>
    </row>
    <row r="201" spans="1:12" ht="15" x14ac:dyDescent="0.25">
      <c r="A201" s="7" t="s">
        <v>534</v>
      </c>
      <c r="B201" s="8" t="s">
        <v>535</v>
      </c>
      <c r="C201" s="17">
        <v>35</v>
      </c>
      <c r="D201" s="33" t="s">
        <v>1597</v>
      </c>
      <c r="E201" s="28">
        <v>16.204999999999998</v>
      </c>
      <c r="F201" s="28">
        <f t="shared" si="23"/>
        <v>567.17499999999995</v>
      </c>
      <c r="G201" s="28">
        <v>32.08</v>
      </c>
      <c r="H201" s="28">
        <f t="shared" si="22"/>
        <v>1122.8</v>
      </c>
      <c r="I201" s="28">
        <v>52.330285714285715</v>
      </c>
      <c r="J201" s="28">
        <f t="shared" si="24"/>
        <v>1831.56</v>
      </c>
      <c r="K201" s="28">
        <f t="shared" si="21"/>
        <v>16.204999999999998</v>
      </c>
      <c r="L201" s="28">
        <f t="shared" si="25"/>
        <v>567.17499999999995</v>
      </c>
    </row>
    <row r="202" spans="1:12" ht="15" x14ac:dyDescent="0.25">
      <c r="A202" s="7" t="s">
        <v>536</v>
      </c>
      <c r="B202" s="8" t="s">
        <v>537</v>
      </c>
      <c r="C202" s="17">
        <v>3500</v>
      </c>
      <c r="D202" s="33" t="s">
        <v>1597</v>
      </c>
      <c r="E202" s="28">
        <v>0.15714999999999998</v>
      </c>
      <c r="F202" s="28">
        <f t="shared" si="23"/>
        <v>550.02499999999998</v>
      </c>
      <c r="G202" s="28">
        <v>6.3119999999999996E-2</v>
      </c>
      <c r="H202" s="28">
        <f t="shared" si="22"/>
        <v>220.92</v>
      </c>
      <c r="I202" s="28">
        <v>0.11337714285714286</v>
      </c>
      <c r="J202" s="28">
        <f t="shared" si="24"/>
        <v>396.82</v>
      </c>
      <c r="K202" s="28">
        <f t="shared" si="21"/>
        <v>6.3119999999999996E-2</v>
      </c>
      <c r="L202" s="28">
        <f t="shared" si="25"/>
        <v>220.92</v>
      </c>
    </row>
    <row r="203" spans="1:12" ht="15" x14ac:dyDescent="0.25">
      <c r="A203" s="7" t="s">
        <v>538</v>
      </c>
      <c r="B203" s="8" t="s">
        <v>539</v>
      </c>
      <c r="C203" s="17">
        <v>350</v>
      </c>
      <c r="D203" s="33" t="s">
        <v>1597</v>
      </c>
      <c r="E203" s="28">
        <v>1</v>
      </c>
      <c r="F203" s="28">
        <f t="shared" si="23"/>
        <v>350</v>
      </c>
      <c r="G203" s="28">
        <v>1.07</v>
      </c>
      <c r="H203" s="28">
        <f t="shared" si="22"/>
        <v>374.5</v>
      </c>
      <c r="I203" s="28">
        <v>0.61125714285714283</v>
      </c>
      <c r="J203" s="28">
        <f t="shared" si="24"/>
        <v>213.94</v>
      </c>
      <c r="K203" s="28">
        <f t="shared" si="21"/>
        <v>0.61125714285714283</v>
      </c>
      <c r="L203" s="28">
        <f t="shared" si="25"/>
        <v>213.94</v>
      </c>
    </row>
    <row r="204" spans="1:12" ht="15" x14ac:dyDescent="0.25">
      <c r="A204" s="7" t="s">
        <v>540</v>
      </c>
      <c r="B204" s="8" t="s">
        <v>541</v>
      </c>
      <c r="C204" s="21">
        <v>0.35</v>
      </c>
      <c r="D204" s="33" t="s">
        <v>1597</v>
      </c>
      <c r="E204" s="28">
        <v>574</v>
      </c>
      <c r="F204" s="28">
        <f t="shared" si="23"/>
        <v>200.89999999999998</v>
      </c>
      <c r="G204" s="28"/>
      <c r="H204" s="28"/>
      <c r="I204" s="28"/>
      <c r="J204" s="28"/>
      <c r="K204" s="28">
        <f t="shared" si="21"/>
        <v>200.89999999999998</v>
      </c>
      <c r="L204" s="28">
        <f>K204</f>
        <v>200.89999999999998</v>
      </c>
    </row>
    <row r="205" spans="1:12" ht="15" x14ac:dyDescent="0.25">
      <c r="A205" s="7" t="s">
        <v>542</v>
      </c>
      <c r="B205" s="8" t="s">
        <v>543</v>
      </c>
      <c r="C205" s="18">
        <v>87.5</v>
      </c>
      <c r="D205" s="33" t="s">
        <v>1597</v>
      </c>
      <c r="E205" s="28">
        <v>1.4139999999999997</v>
      </c>
      <c r="F205" s="28">
        <f t="shared" si="23"/>
        <v>123.72499999999998</v>
      </c>
      <c r="G205" s="28">
        <v>1.6040000000000001</v>
      </c>
      <c r="H205" s="28">
        <f t="shared" si="22"/>
        <v>140.35</v>
      </c>
      <c r="I205" s="28">
        <v>0.86395144201325413</v>
      </c>
      <c r="J205" s="28">
        <f t="shared" si="24"/>
        <v>75.595751176159737</v>
      </c>
      <c r="K205" s="28">
        <f t="shared" si="21"/>
        <v>0.86395144201325413</v>
      </c>
      <c r="L205" s="28">
        <f t="shared" si="25"/>
        <v>75.595751176159737</v>
      </c>
    </row>
    <row r="206" spans="1:12" ht="15" x14ac:dyDescent="0.25">
      <c r="A206" s="7" t="s">
        <v>544</v>
      </c>
      <c r="B206" s="8" t="s">
        <v>545</v>
      </c>
      <c r="C206" s="17">
        <v>700</v>
      </c>
      <c r="D206" s="33" t="s">
        <v>1597</v>
      </c>
      <c r="E206" s="28">
        <v>0.45674999999999999</v>
      </c>
      <c r="F206" s="28">
        <f t="shared" si="23"/>
        <v>319.72499999999997</v>
      </c>
      <c r="G206" s="28">
        <v>0.80353982300884952</v>
      </c>
      <c r="H206" s="28">
        <f t="shared" si="22"/>
        <v>562.47787610619469</v>
      </c>
      <c r="I206" s="28">
        <v>0.90829999999999989</v>
      </c>
      <c r="J206" s="28">
        <f t="shared" si="24"/>
        <v>635.80999999999995</v>
      </c>
      <c r="K206" s="28">
        <f t="shared" si="21"/>
        <v>0.45674999999999999</v>
      </c>
      <c r="L206" s="28">
        <f t="shared" si="25"/>
        <v>319.72499999999997</v>
      </c>
    </row>
    <row r="207" spans="1:12" ht="15" x14ac:dyDescent="0.25">
      <c r="A207" s="7" t="s">
        <v>546</v>
      </c>
      <c r="B207" s="8" t="s">
        <v>547</v>
      </c>
      <c r="C207" s="17">
        <v>350</v>
      </c>
      <c r="D207" s="33" t="s">
        <v>1597</v>
      </c>
      <c r="E207" s="28">
        <v>3.4894999999999996</v>
      </c>
      <c r="F207" s="28">
        <f t="shared" si="23"/>
        <v>1221.3249999999998</v>
      </c>
      <c r="G207" s="28">
        <v>2.4359999999999999</v>
      </c>
      <c r="H207" s="28">
        <f t="shared" si="22"/>
        <v>852.6</v>
      </c>
      <c r="I207" s="28">
        <v>3.9737142857142858</v>
      </c>
      <c r="J207" s="28">
        <f t="shared" si="24"/>
        <v>1390.8</v>
      </c>
      <c r="K207" s="28">
        <f t="shared" si="21"/>
        <v>2.4359999999999999</v>
      </c>
      <c r="L207" s="28">
        <f t="shared" si="25"/>
        <v>852.6</v>
      </c>
    </row>
    <row r="208" spans="1:12" ht="15" x14ac:dyDescent="0.25">
      <c r="A208" s="7" t="s">
        <v>548</v>
      </c>
      <c r="B208" s="8" t="s">
        <v>549</v>
      </c>
      <c r="C208" s="21">
        <v>0.35</v>
      </c>
      <c r="D208" s="33" t="s">
        <v>1598</v>
      </c>
      <c r="E208" s="28">
        <v>28.174999999999997</v>
      </c>
      <c r="F208" s="28">
        <f t="shared" si="23"/>
        <v>9.8612499999999983</v>
      </c>
      <c r="G208" s="28">
        <v>103.80952380952381</v>
      </c>
      <c r="H208" s="28">
        <f t="shared" si="22"/>
        <v>36.333333333333329</v>
      </c>
      <c r="I208" s="28">
        <v>124.05714285714286</v>
      </c>
      <c r="J208" s="28">
        <f t="shared" si="24"/>
        <v>43.42</v>
      </c>
      <c r="K208" s="28">
        <f t="shared" si="21"/>
        <v>9.8612499999999983</v>
      </c>
      <c r="L208" s="28">
        <f>K208</f>
        <v>9.8612499999999983</v>
      </c>
    </row>
    <row r="209" spans="1:12" ht="15" x14ac:dyDescent="0.25">
      <c r="A209" s="7" t="s">
        <v>550</v>
      </c>
      <c r="B209" s="8" t="s">
        <v>551</v>
      </c>
      <c r="C209" s="18">
        <v>87.5</v>
      </c>
      <c r="D209" s="33" t="s">
        <v>1597</v>
      </c>
      <c r="E209" s="28">
        <v>0.56559999999999999</v>
      </c>
      <c r="F209" s="28">
        <f t="shared" si="23"/>
        <v>49.49</v>
      </c>
      <c r="G209" s="28">
        <v>1.32</v>
      </c>
      <c r="H209" s="28">
        <f t="shared" si="22"/>
        <v>115.5</v>
      </c>
      <c r="I209" s="28">
        <v>1.3426285714285715</v>
      </c>
      <c r="J209" s="28">
        <f t="shared" si="24"/>
        <v>117.48</v>
      </c>
      <c r="K209" s="28">
        <f t="shared" si="21"/>
        <v>0.56559999999999999</v>
      </c>
      <c r="L209" s="28">
        <f t="shared" si="25"/>
        <v>49.49</v>
      </c>
    </row>
    <row r="210" spans="1:12" ht="15" x14ac:dyDescent="0.25">
      <c r="A210" s="7" t="s">
        <v>552</v>
      </c>
      <c r="B210" s="8" t="s">
        <v>1472</v>
      </c>
      <c r="C210" s="17">
        <v>3500</v>
      </c>
      <c r="D210" s="33" t="s">
        <v>1597</v>
      </c>
      <c r="E210" s="28">
        <v>1.2565E-2</v>
      </c>
      <c r="F210" s="28">
        <f t="shared" si="23"/>
        <v>43.977499999999999</v>
      </c>
      <c r="G210" s="28">
        <v>7.1400000000000005E-2</v>
      </c>
      <c r="H210" s="28">
        <f t="shared" si="22"/>
        <v>249.9</v>
      </c>
      <c r="I210" s="28">
        <v>2.8322857142857143E-2</v>
      </c>
      <c r="J210" s="28">
        <f t="shared" si="24"/>
        <v>99.13</v>
      </c>
      <c r="K210" s="28">
        <f t="shared" si="21"/>
        <v>1.2565E-2</v>
      </c>
      <c r="L210" s="28">
        <f t="shared" si="25"/>
        <v>43.977499999999999</v>
      </c>
    </row>
    <row r="211" spans="1:12" ht="15" x14ac:dyDescent="0.25">
      <c r="A211" s="7" t="s">
        <v>89</v>
      </c>
      <c r="B211" s="8" t="s">
        <v>553</v>
      </c>
      <c r="C211" s="17">
        <v>3500</v>
      </c>
      <c r="D211" s="33" t="s">
        <v>1597</v>
      </c>
      <c r="E211" s="28">
        <v>2.5899999999999999E-2</v>
      </c>
      <c r="F211" s="28">
        <f t="shared" si="23"/>
        <v>90.649999999999991</v>
      </c>
      <c r="G211" s="28">
        <v>0.12940000000000002</v>
      </c>
      <c r="H211" s="28">
        <f t="shared" si="22"/>
        <v>452.90000000000003</v>
      </c>
      <c r="I211" s="28">
        <v>3.2625232030743009E-2</v>
      </c>
      <c r="J211" s="28">
        <f t="shared" si="24"/>
        <v>114.18831210760054</v>
      </c>
      <c r="K211" s="28">
        <f t="shared" si="21"/>
        <v>2.5899999999999999E-2</v>
      </c>
      <c r="L211" s="28">
        <f t="shared" si="25"/>
        <v>90.649999999999991</v>
      </c>
    </row>
    <row r="212" spans="1:12" ht="15" x14ac:dyDescent="0.25">
      <c r="A212" s="7" t="s">
        <v>554</v>
      </c>
      <c r="B212" s="8" t="s">
        <v>1473</v>
      </c>
      <c r="C212" s="17">
        <v>350</v>
      </c>
      <c r="D212" s="33" t="s">
        <v>1597</v>
      </c>
      <c r="E212" s="28">
        <v>9.0124999999999997E-2</v>
      </c>
      <c r="F212" s="28">
        <f t="shared" si="23"/>
        <v>31.543749999999999</v>
      </c>
      <c r="G212" s="28">
        <v>0.996</v>
      </c>
      <c r="H212" s="28">
        <f t="shared" si="22"/>
        <v>348.6</v>
      </c>
      <c r="I212" s="28">
        <v>7.918894952887362E-2</v>
      </c>
      <c r="J212" s="28">
        <f t="shared" si="24"/>
        <v>27.716132335105765</v>
      </c>
      <c r="K212" s="28">
        <f t="shared" si="21"/>
        <v>7.918894952887362E-2</v>
      </c>
      <c r="L212" s="28">
        <f t="shared" si="25"/>
        <v>27.716132335105765</v>
      </c>
    </row>
    <row r="213" spans="1:12" ht="15" x14ac:dyDescent="0.25">
      <c r="A213" s="7" t="s">
        <v>89</v>
      </c>
      <c r="B213" s="8" t="s">
        <v>555</v>
      </c>
      <c r="C213" s="18">
        <v>87.5</v>
      </c>
      <c r="D213" s="33" t="s">
        <v>1597</v>
      </c>
      <c r="E213" s="28">
        <v>0.64469999999999994</v>
      </c>
      <c r="F213" s="28">
        <f t="shared" si="23"/>
        <v>56.411249999999995</v>
      </c>
      <c r="G213" s="28"/>
      <c r="H213" s="28"/>
      <c r="I213" s="28"/>
      <c r="J213" s="28"/>
      <c r="K213" s="28">
        <f t="shared" si="21"/>
        <v>0.64469999999999994</v>
      </c>
      <c r="L213" s="28">
        <f t="shared" si="25"/>
        <v>56.411249999999995</v>
      </c>
    </row>
    <row r="214" spans="1:12" ht="15" x14ac:dyDescent="0.25">
      <c r="A214" s="7" t="s">
        <v>556</v>
      </c>
      <c r="B214" s="8" t="s">
        <v>557</v>
      </c>
      <c r="C214" s="17">
        <v>5250</v>
      </c>
      <c r="D214" s="33" t="s">
        <v>1597</v>
      </c>
      <c r="E214" s="28"/>
      <c r="F214" s="28"/>
      <c r="G214" s="28">
        <v>2.7280000000000002</v>
      </c>
      <c r="H214" s="28">
        <f t="shared" si="22"/>
        <v>14322.000000000002</v>
      </c>
      <c r="I214" s="28"/>
      <c r="J214" s="28"/>
      <c r="K214" s="28">
        <f t="shared" si="21"/>
        <v>2.7280000000000002</v>
      </c>
      <c r="L214" s="28">
        <f t="shared" si="25"/>
        <v>14322.000000000002</v>
      </c>
    </row>
    <row r="215" spans="1:12" ht="15" x14ac:dyDescent="0.25">
      <c r="A215" s="7" t="s">
        <v>558</v>
      </c>
      <c r="B215" s="8" t="s">
        <v>559</v>
      </c>
      <c r="C215" s="22">
        <v>0.875</v>
      </c>
      <c r="D215" s="33" t="s">
        <v>1597</v>
      </c>
      <c r="E215" s="28">
        <v>86.94</v>
      </c>
      <c r="F215" s="28">
        <f t="shared" si="23"/>
        <v>76.072499999999991</v>
      </c>
      <c r="G215" s="28">
        <v>5.08</v>
      </c>
      <c r="H215" s="28">
        <f t="shared" si="22"/>
        <v>4.4450000000000003</v>
      </c>
      <c r="I215" s="28"/>
      <c r="J215" s="28"/>
      <c r="K215" s="28">
        <f t="shared" si="21"/>
        <v>4.4450000000000003</v>
      </c>
      <c r="L215" s="28">
        <f>K215</f>
        <v>4.4450000000000003</v>
      </c>
    </row>
    <row r="216" spans="1:12" ht="15" x14ac:dyDescent="0.25">
      <c r="A216" s="7" t="s">
        <v>560</v>
      </c>
      <c r="B216" s="8" t="s">
        <v>561</v>
      </c>
      <c r="C216" s="17">
        <v>350</v>
      </c>
      <c r="D216" s="33" t="s">
        <v>1597</v>
      </c>
      <c r="E216" s="28">
        <v>0.60199999999999998</v>
      </c>
      <c r="F216" s="28">
        <f t="shared" si="23"/>
        <v>210.7</v>
      </c>
      <c r="G216" s="28">
        <v>0.79599999999999993</v>
      </c>
      <c r="H216" s="28">
        <f t="shared" si="22"/>
        <v>278.59999999999997</v>
      </c>
      <c r="I216" s="28">
        <v>0.92002857142857142</v>
      </c>
      <c r="J216" s="28">
        <f t="shared" si="24"/>
        <v>322.01</v>
      </c>
      <c r="K216" s="28">
        <f t="shared" si="21"/>
        <v>0.60199999999999998</v>
      </c>
      <c r="L216" s="28">
        <f t="shared" si="25"/>
        <v>210.7</v>
      </c>
    </row>
    <row r="217" spans="1:12" ht="15" x14ac:dyDescent="0.25">
      <c r="A217" s="7" t="s">
        <v>562</v>
      </c>
      <c r="B217" s="8" t="s">
        <v>563</v>
      </c>
      <c r="C217" s="17">
        <v>98</v>
      </c>
      <c r="D217" s="33" t="s">
        <v>1598</v>
      </c>
      <c r="E217" s="28">
        <v>8.6660000000000004</v>
      </c>
      <c r="F217" s="28">
        <f t="shared" si="23"/>
        <v>849.26800000000003</v>
      </c>
      <c r="G217" s="28">
        <v>4.32</v>
      </c>
      <c r="H217" s="28">
        <f t="shared" si="22"/>
        <v>423.36</v>
      </c>
      <c r="I217" s="28">
        <v>4.2721088435374153</v>
      </c>
      <c r="J217" s="28">
        <f t="shared" si="24"/>
        <v>418.66666666666669</v>
      </c>
      <c r="K217" s="28">
        <f t="shared" si="21"/>
        <v>4.2721088435374153</v>
      </c>
      <c r="L217" s="28">
        <f t="shared" si="25"/>
        <v>418.66666666666669</v>
      </c>
    </row>
    <row r="218" spans="1:12" ht="15" x14ac:dyDescent="0.25">
      <c r="A218" s="7" t="s">
        <v>564</v>
      </c>
      <c r="B218" s="8" t="s">
        <v>565</v>
      </c>
      <c r="C218" s="17">
        <v>175</v>
      </c>
      <c r="D218" s="33" t="s">
        <v>1597</v>
      </c>
      <c r="E218" s="28">
        <v>3.339</v>
      </c>
      <c r="F218" s="28">
        <f t="shared" si="23"/>
        <v>584.32500000000005</v>
      </c>
      <c r="G218" s="28"/>
      <c r="H218" s="28"/>
      <c r="I218" s="28"/>
      <c r="J218" s="28"/>
      <c r="K218" s="28">
        <f t="shared" si="21"/>
        <v>3.339</v>
      </c>
      <c r="L218" s="28">
        <f t="shared" si="25"/>
        <v>584.32500000000005</v>
      </c>
    </row>
    <row r="219" spans="1:12" ht="15" x14ac:dyDescent="0.25">
      <c r="A219" s="7" t="s">
        <v>566</v>
      </c>
      <c r="B219" s="8" t="s">
        <v>1474</v>
      </c>
      <c r="C219" s="17">
        <v>1750</v>
      </c>
      <c r="D219" s="33" t="s">
        <v>1597</v>
      </c>
      <c r="E219" s="28">
        <v>2.8000000000000001E-2</v>
      </c>
      <c r="F219" s="28">
        <f t="shared" si="23"/>
        <v>49</v>
      </c>
      <c r="G219" s="28">
        <v>2.6499999999999999E-2</v>
      </c>
      <c r="H219" s="28">
        <f t="shared" si="22"/>
        <v>46.375</v>
      </c>
      <c r="I219" s="28"/>
      <c r="J219" s="28"/>
      <c r="K219" s="28">
        <f t="shared" si="21"/>
        <v>2.6499999999999999E-2</v>
      </c>
      <c r="L219" s="28">
        <f t="shared" si="25"/>
        <v>46.375</v>
      </c>
    </row>
    <row r="220" spans="1:12" ht="15" x14ac:dyDescent="0.25">
      <c r="A220" s="7" t="s">
        <v>90</v>
      </c>
      <c r="B220" s="8" t="s">
        <v>1475</v>
      </c>
      <c r="C220" s="17">
        <v>42000</v>
      </c>
      <c r="D220" s="33" t="s">
        <v>1597</v>
      </c>
      <c r="E220" s="28">
        <v>6.0000000000000001E-3</v>
      </c>
      <c r="F220" s="28">
        <f t="shared" si="23"/>
        <v>252</v>
      </c>
      <c r="G220" s="28">
        <v>1.6670000000000001E-2</v>
      </c>
      <c r="H220" s="28">
        <f t="shared" si="22"/>
        <v>700.14</v>
      </c>
      <c r="I220" s="28">
        <v>2.5153425058863605E-2</v>
      </c>
      <c r="J220" s="28">
        <f t="shared" si="24"/>
        <v>1056.4438524722714</v>
      </c>
      <c r="K220" s="28">
        <f t="shared" si="21"/>
        <v>6.0000000000000001E-3</v>
      </c>
      <c r="L220" s="28">
        <f t="shared" si="25"/>
        <v>252</v>
      </c>
    </row>
    <row r="221" spans="1:12" ht="15" x14ac:dyDescent="0.25">
      <c r="A221" s="7" t="s">
        <v>567</v>
      </c>
      <c r="B221" s="8" t="s">
        <v>1476</v>
      </c>
      <c r="C221" s="18">
        <v>87.5</v>
      </c>
      <c r="D221" s="33" t="s">
        <v>1597</v>
      </c>
      <c r="E221" s="28">
        <v>0.79799999999999993</v>
      </c>
      <c r="F221" s="28">
        <f t="shared" si="23"/>
        <v>69.824999999999989</v>
      </c>
      <c r="G221" s="28">
        <v>7.8599999999999989E-2</v>
      </c>
      <c r="H221" s="28">
        <f t="shared" si="22"/>
        <v>6.8774999999999995</v>
      </c>
      <c r="I221" s="28"/>
      <c r="J221" s="28"/>
      <c r="K221" s="28">
        <f t="shared" si="21"/>
        <v>7.8599999999999989E-2</v>
      </c>
      <c r="L221" s="28">
        <f t="shared" si="25"/>
        <v>6.8774999999999995</v>
      </c>
    </row>
    <row r="222" spans="1:12" ht="15" x14ac:dyDescent="0.25">
      <c r="A222" s="7" t="s">
        <v>568</v>
      </c>
      <c r="B222" s="8" t="s">
        <v>569</v>
      </c>
      <c r="C222" s="17">
        <v>1750</v>
      </c>
      <c r="D222" s="33" t="s">
        <v>1597</v>
      </c>
      <c r="E222" s="28">
        <v>0.28420000000000001</v>
      </c>
      <c r="F222" s="28">
        <f t="shared" si="23"/>
        <v>497.35</v>
      </c>
      <c r="G222" s="28">
        <v>1.9780000000000002E-2</v>
      </c>
      <c r="H222" s="28">
        <f t="shared" si="22"/>
        <v>34.615000000000002</v>
      </c>
      <c r="I222" s="28">
        <v>5.0151742141636688E-2</v>
      </c>
      <c r="J222" s="28">
        <f t="shared" si="24"/>
        <v>87.765548747864202</v>
      </c>
      <c r="K222" s="28">
        <f t="shared" si="21"/>
        <v>1.9780000000000002E-2</v>
      </c>
      <c r="L222" s="28">
        <f t="shared" si="25"/>
        <v>34.615000000000002</v>
      </c>
    </row>
    <row r="223" spans="1:12" ht="15" x14ac:dyDescent="0.25">
      <c r="A223" s="7" t="s">
        <v>570</v>
      </c>
      <c r="B223" s="8" t="s">
        <v>1477</v>
      </c>
      <c r="C223" s="21">
        <v>11.55</v>
      </c>
      <c r="D223" s="33" t="s">
        <v>1598</v>
      </c>
      <c r="E223" s="28">
        <v>1.8399999999999999</v>
      </c>
      <c r="F223" s="28">
        <f t="shared" si="23"/>
        <v>21.251999999999999</v>
      </c>
      <c r="G223" s="28">
        <v>4.12</v>
      </c>
      <c r="H223" s="28">
        <f t="shared" si="22"/>
        <v>47.586000000000006</v>
      </c>
      <c r="I223" s="28">
        <v>8.0606060606060606</v>
      </c>
      <c r="J223" s="28">
        <f t="shared" si="24"/>
        <v>93.100000000000009</v>
      </c>
      <c r="K223" s="28">
        <f t="shared" si="21"/>
        <v>1.8399999999999999</v>
      </c>
      <c r="L223" s="28">
        <f t="shared" si="25"/>
        <v>21.251999999999999</v>
      </c>
    </row>
    <row r="224" spans="1:12" ht="15" x14ac:dyDescent="0.25">
      <c r="A224" s="7" t="s">
        <v>102</v>
      </c>
      <c r="B224" s="8" t="s">
        <v>571</v>
      </c>
      <c r="C224" s="17">
        <v>875</v>
      </c>
      <c r="D224" s="33" t="s">
        <v>1597</v>
      </c>
      <c r="E224" s="28">
        <v>0.12599999999999997</v>
      </c>
      <c r="F224" s="28">
        <f t="shared" si="23"/>
        <v>110.24999999999997</v>
      </c>
      <c r="G224" s="28">
        <v>1.9370000000000002E-2</v>
      </c>
      <c r="H224" s="28">
        <f t="shared" si="22"/>
        <v>16.94875</v>
      </c>
      <c r="I224" s="28">
        <v>3.7404958058140265E-2</v>
      </c>
      <c r="J224" s="28">
        <f t="shared" si="24"/>
        <v>32.729338300872733</v>
      </c>
      <c r="K224" s="28">
        <f t="shared" si="21"/>
        <v>1.9370000000000002E-2</v>
      </c>
      <c r="L224" s="28">
        <f t="shared" si="25"/>
        <v>16.94875</v>
      </c>
    </row>
    <row r="225" spans="1:12" ht="15" x14ac:dyDescent="0.25">
      <c r="A225" s="7" t="s">
        <v>572</v>
      </c>
      <c r="B225" s="8" t="s">
        <v>573</v>
      </c>
      <c r="C225" s="17">
        <v>875</v>
      </c>
      <c r="D225" s="33" t="s">
        <v>1597</v>
      </c>
      <c r="E225" s="28">
        <v>3.8640000000000001E-2</v>
      </c>
      <c r="F225" s="28">
        <f t="shared" si="23"/>
        <v>33.81</v>
      </c>
      <c r="G225" s="28">
        <v>2.615E-2</v>
      </c>
      <c r="H225" s="28">
        <f t="shared" si="22"/>
        <v>22.881250000000001</v>
      </c>
      <c r="I225" s="28">
        <v>3.5145010243397931E-2</v>
      </c>
      <c r="J225" s="28">
        <f t="shared" si="24"/>
        <v>30.751883962973189</v>
      </c>
      <c r="K225" s="28">
        <f t="shared" si="21"/>
        <v>2.615E-2</v>
      </c>
      <c r="L225" s="28">
        <f t="shared" si="25"/>
        <v>22.881250000000001</v>
      </c>
    </row>
    <row r="226" spans="1:12" ht="15" x14ac:dyDescent="0.25">
      <c r="A226" s="7" t="s">
        <v>574</v>
      </c>
      <c r="B226" s="8" t="s">
        <v>575</v>
      </c>
      <c r="C226" s="17">
        <v>875</v>
      </c>
      <c r="D226" s="33" t="s">
        <v>1597</v>
      </c>
      <c r="E226" s="28">
        <v>0.27650000000000002</v>
      </c>
      <c r="F226" s="28">
        <f t="shared" si="23"/>
        <v>241.93750000000003</v>
      </c>
      <c r="G226" s="28"/>
      <c r="H226" s="28"/>
      <c r="I226" s="28"/>
      <c r="J226" s="28"/>
      <c r="K226" s="28">
        <f t="shared" si="21"/>
        <v>0.27650000000000002</v>
      </c>
      <c r="L226" s="28">
        <f t="shared" si="25"/>
        <v>241.93750000000003</v>
      </c>
    </row>
    <row r="227" spans="1:12" ht="15" x14ac:dyDescent="0.25">
      <c r="A227" s="7" t="s">
        <v>92</v>
      </c>
      <c r="B227" s="8" t="s">
        <v>576</v>
      </c>
      <c r="C227" s="17">
        <v>3500</v>
      </c>
      <c r="D227" s="33" t="s">
        <v>1597</v>
      </c>
      <c r="E227" s="28">
        <v>1.4874999999999998E-2</v>
      </c>
      <c r="F227" s="28">
        <f t="shared" si="23"/>
        <v>52.062499999999993</v>
      </c>
      <c r="G227" s="28">
        <v>2.496E-2</v>
      </c>
      <c r="H227" s="28">
        <f t="shared" si="22"/>
        <v>87.36</v>
      </c>
      <c r="I227" s="28">
        <v>6.4321996544767807E-2</v>
      </c>
      <c r="J227" s="28">
        <f t="shared" si="24"/>
        <v>225.12698790668733</v>
      </c>
      <c r="K227" s="28">
        <f t="shared" si="21"/>
        <v>1.4874999999999998E-2</v>
      </c>
      <c r="L227" s="28">
        <f t="shared" si="25"/>
        <v>52.062499999999993</v>
      </c>
    </row>
    <row r="228" spans="1:12" ht="15" x14ac:dyDescent="0.25">
      <c r="A228" s="7" t="s">
        <v>577</v>
      </c>
      <c r="B228" s="8" t="s">
        <v>1478</v>
      </c>
      <c r="C228" s="17">
        <v>350</v>
      </c>
      <c r="D228" s="33" t="s">
        <v>1597</v>
      </c>
      <c r="E228" s="28">
        <v>0.10920000000000001</v>
      </c>
      <c r="F228" s="28">
        <f t="shared" si="23"/>
        <v>38.22</v>
      </c>
      <c r="G228" s="28">
        <v>1.6539999999999999E-2</v>
      </c>
      <c r="H228" s="28">
        <f t="shared" si="22"/>
        <v>5.7889999999999997</v>
      </c>
      <c r="I228" s="28">
        <v>3.2196235618721467E-2</v>
      </c>
      <c r="J228" s="28">
        <f t="shared" si="24"/>
        <v>11.268682466552514</v>
      </c>
      <c r="K228" s="28">
        <f t="shared" si="21"/>
        <v>1.6539999999999999E-2</v>
      </c>
      <c r="L228" s="28">
        <f t="shared" si="25"/>
        <v>5.7889999999999997</v>
      </c>
    </row>
    <row r="229" spans="1:12" ht="15" x14ac:dyDescent="0.25">
      <c r="A229" s="7" t="s">
        <v>578</v>
      </c>
      <c r="B229" s="8" t="s">
        <v>579</v>
      </c>
      <c r="C229" s="17">
        <v>875</v>
      </c>
      <c r="D229" s="33" t="s">
        <v>1597</v>
      </c>
      <c r="E229" s="28">
        <v>3.3879999999999993E-2</v>
      </c>
      <c r="F229" s="28">
        <f t="shared" si="23"/>
        <v>29.644999999999996</v>
      </c>
      <c r="G229" s="28">
        <v>0.65400000000000003</v>
      </c>
      <c r="H229" s="28">
        <f t="shared" si="22"/>
        <v>572.25</v>
      </c>
      <c r="I229" s="28">
        <v>0.85346285714285708</v>
      </c>
      <c r="J229" s="28">
        <f t="shared" si="24"/>
        <v>746.78</v>
      </c>
      <c r="K229" s="28">
        <f t="shared" si="21"/>
        <v>3.3879999999999993E-2</v>
      </c>
      <c r="L229" s="28">
        <f t="shared" si="25"/>
        <v>29.644999999999996</v>
      </c>
    </row>
    <row r="230" spans="1:12" ht="15" x14ac:dyDescent="0.25">
      <c r="A230" s="7" t="s">
        <v>580</v>
      </c>
      <c r="B230" s="8" t="s">
        <v>581</v>
      </c>
      <c r="C230" s="21">
        <v>0.35</v>
      </c>
      <c r="D230" s="33" t="s">
        <v>1597</v>
      </c>
      <c r="E230" s="28">
        <v>289.09999999999997</v>
      </c>
      <c r="F230" s="28">
        <f t="shared" si="23"/>
        <v>101.18499999999999</v>
      </c>
      <c r="G230" s="28">
        <v>113.6</v>
      </c>
      <c r="H230" s="28">
        <f t="shared" si="22"/>
        <v>39.76</v>
      </c>
      <c r="I230" s="28">
        <v>440.42857142857144</v>
      </c>
      <c r="J230" s="28">
        <f t="shared" si="24"/>
        <v>154.15</v>
      </c>
      <c r="K230" s="28">
        <f t="shared" si="21"/>
        <v>39.76</v>
      </c>
      <c r="L230" s="28">
        <f>K230</f>
        <v>39.76</v>
      </c>
    </row>
    <row r="231" spans="1:12" ht="15" x14ac:dyDescent="0.25">
      <c r="A231" s="7" t="s">
        <v>580</v>
      </c>
      <c r="B231" s="8" t="s">
        <v>582</v>
      </c>
      <c r="C231" s="22">
        <v>0.17499999999999999</v>
      </c>
      <c r="D231" s="33" t="s">
        <v>1597</v>
      </c>
      <c r="E231" s="28">
        <v>383.24999999999994</v>
      </c>
      <c r="F231" s="28">
        <f t="shared" si="23"/>
        <v>67.06874999999998</v>
      </c>
      <c r="G231" s="28">
        <v>113.6</v>
      </c>
      <c r="H231" s="28">
        <f t="shared" si="22"/>
        <v>19.88</v>
      </c>
      <c r="I231" s="28"/>
      <c r="J231" s="28"/>
      <c r="K231" s="28">
        <f t="shared" si="21"/>
        <v>19.88</v>
      </c>
      <c r="L231" s="28">
        <f>K231</f>
        <v>19.88</v>
      </c>
    </row>
    <row r="232" spans="1:12" ht="15" x14ac:dyDescent="0.25">
      <c r="A232" s="7" t="s">
        <v>583</v>
      </c>
      <c r="B232" s="8" t="s">
        <v>584</v>
      </c>
      <c r="C232" s="21">
        <v>7.0000000000000007E-2</v>
      </c>
      <c r="D232" s="33" t="s">
        <v>1598</v>
      </c>
      <c r="E232" s="28">
        <v>910</v>
      </c>
      <c r="F232" s="28">
        <f t="shared" si="23"/>
        <v>63.7</v>
      </c>
      <c r="G232" s="28"/>
      <c r="H232" s="28"/>
      <c r="I232" s="28"/>
      <c r="J232" s="28"/>
      <c r="K232" s="28">
        <f t="shared" si="21"/>
        <v>63.7</v>
      </c>
      <c r="L232" s="28">
        <f>K232</f>
        <v>63.7</v>
      </c>
    </row>
    <row r="233" spans="1:12" ht="15" x14ac:dyDescent="0.25">
      <c r="A233" s="7" t="s">
        <v>585</v>
      </c>
      <c r="B233" s="8" t="s">
        <v>586</v>
      </c>
      <c r="C233" s="21">
        <v>0.35</v>
      </c>
      <c r="D233" s="33" t="s">
        <v>1597</v>
      </c>
      <c r="E233" s="28">
        <v>811.99999999999989</v>
      </c>
      <c r="F233" s="28">
        <f t="shared" si="23"/>
        <v>284.19999999999993</v>
      </c>
      <c r="G233" s="28">
        <v>1619.4999999999998</v>
      </c>
      <c r="H233" s="28">
        <f t="shared" si="22"/>
        <v>566.82499999999993</v>
      </c>
      <c r="I233" s="28">
        <v>728.22857142857151</v>
      </c>
      <c r="J233" s="28">
        <f t="shared" si="24"/>
        <v>254.88000000000002</v>
      </c>
      <c r="K233" s="28">
        <f t="shared" si="21"/>
        <v>254.88000000000002</v>
      </c>
      <c r="L233" s="28">
        <f>K233</f>
        <v>254.88000000000002</v>
      </c>
    </row>
    <row r="234" spans="1:12" ht="15" x14ac:dyDescent="0.25">
      <c r="A234" s="7" t="s">
        <v>587</v>
      </c>
      <c r="B234" s="8" t="s">
        <v>588</v>
      </c>
      <c r="C234" s="18">
        <v>87.5</v>
      </c>
      <c r="D234" s="33" t="s">
        <v>1597</v>
      </c>
      <c r="E234" s="28">
        <v>0.27299999999999996</v>
      </c>
      <c r="F234" s="28">
        <f t="shared" si="23"/>
        <v>23.887499999999996</v>
      </c>
      <c r="G234" s="28">
        <v>0.54799999999999993</v>
      </c>
      <c r="H234" s="28">
        <f t="shared" si="22"/>
        <v>47.949999999999996</v>
      </c>
      <c r="I234" s="28">
        <v>0.71519999999999995</v>
      </c>
      <c r="J234" s="28">
        <f t="shared" si="24"/>
        <v>62.58</v>
      </c>
      <c r="K234" s="28">
        <f t="shared" si="21"/>
        <v>0.27299999999999996</v>
      </c>
      <c r="L234" s="28">
        <f t="shared" ref="L234:L252" si="26">PRODUCT(K234,C234)</f>
        <v>23.887499999999996</v>
      </c>
    </row>
    <row r="235" spans="1:12" ht="15" x14ac:dyDescent="0.25">
      <c r="A235" s="7" t="s">
        <v>589</v>
      </c>
      <c r="B235" s="8" t="s">
        <v>590</v>
      </c>
      <c r="C235" s="17">
        <v>1750</v>
      </c>
      <c r="D235" s="33" t="s">
        <v>1597</v>
      </c>
      <c r="E235" s="28">
        <v>0.19039999999999999</v>
      </c>
      <c r="F235" s="28">
        <f t="shared" si="23"/>
        <v>333.2</v>
      </c>
      <c r="G235" s="28">
        <v>0.20600000000000002</v>
      </c>
      <c r="H235" s="28">
        <f t="shared" si="22"/>
        <v>360.50000000000006</v>
      </c>
      <c r="I235" s="28">
        <v>0.14980571428571429</v>
      </c>
      <c r="J235" s="28">
        <f t="shared" si="24"/>
        <v>262.16000000000003</v>
      </c>
      <c r="K235" s="28">
        <f t="shared" si="21"/>
        <v>0.14980571428571429</v>
      </c>
      <c r="L235" s="28">
        <f t="shared" si="26"/>
        <v>262.16000000000003</v>
      </c>
    </row>
    <row r="236" spans="1:12" ht="15" x14ac:dyDescent="0.25">
      <c r="A236" s="15"/>
      <c r="B236" s="8" t="s">
        <v>591</v>
      </c>
      <c r="C236" s="22">
        <v>0.875</v>
      </c>
      <c r="D236" s="33" t="s">
        <v>1598</v>
      </c>
      <c r="E236" s="28">
        <v>76.16</v>
      </c>
      <c r="F236" s="28">
        <f t="shared" si="23"/>
        <v>66.64</v>
      </c>
      <c r="G236" s="28"/>
      <c r="H236" s="28"/>
      <c r="I236" s="28"/>
      <c r="J236" s="28"/>
      <c r="K236" s="28">
        <f t="shared" si="21"/>
        <v>66.64</v>
      </c>
      <c r="L236" s="28">
        <f>K236</f>
        <v>66.64</v>
      </c>
    </row>
    <row r="237" spans="1:12" ht="15" x14ac:dyDescent="0.25">
      <c r="A237" s="15"/>
      <c r="B237" s="8" t="s">
        <v>1479</v>
      </c>
      <c r="C237" s="21">
        <v>0.875</v>
      </c>
      <c r="D237" s="33" t="s">
        <v>1598</v>
      </c>
      <c r="E237" s="28">
        <v>76.16</v>
      </c>
      <c r="F237" s="28">
        <f t="shared" si="23"/>
        <v>66.64</v>
      </c>
      <c r="G237" s="28"/>
      <c r="H237" s="28"/>
      <c r="I237" s="28"/>
      <c r="J237" s="28"/>
      <c r="K237" s="28">
        <f t="shared" si="21"/>
        <v>66.64</v>
      </c>
      <c r="L237" s="28">
        <f t="shared" ref="L237:L238" si="27">K237</f>
        <v>66.64</v>
      </c>
    </row>
    <row r="238" spans="1:12" ht="15" x14ac:dyDescent="0.25">
      <c r="A238" s="15"/>
      <c r="B238" s="8" t="s">
        <v>592</v>
      </c>
      <c r="C238" s="21">
        <v>0.875</v>
      </c>
      <c r="D238" s="33" t="s">
        <v>1598</v>
      </c>
      <c r="E238" s="28">
        <v>84</v>
      </c>
      <c r="F238" s="28">
        <f t="shared" si="23"/>
        <v>73.5</v>
      </c>
      <c r="G238" s="28"/>
      <c r="H238" s="28"/>
      <c r="I238" s="28"/>
      <c r="J238" s="28"/>
      <c r="K238" s="28">
        <f t="shared" si="21"/>
        <v>73.5</v>
      </c>
      <c r="L238" s="28">
        <f t="shared" si="27"/>
        <v>73.5</v>
      </c>
    </row>
    <row r="239" spans="1:12" ht="15" x14ac:dyDescent="0.25">
      <c r="A239" s="7" t="s">
        <v>593</v>
      </c>
      <c r="B239" s="8" t="s">
        <v>594</v>
      </c>
      <c r="C239" s="17">
        <v>35</v>
      </c>
      <c r="D239" s="33" t="s">
        <v>1597</v>
      </c>
      <c r="E239" s="28">
        <v>5.4424999999999999</v>
      </c>
      <c r="F239" s="28">
        <f t="shared" si="23"/>
        <v>190.48749999999998</v>
      </c>
      <c r="G239" s="28">
        <v>14.8</v>
      </c>
      <c r="H239" s="28">
        <f t="shared" si="22"/>
        <v>518</v>
      </c>
      <c r="I239" s="28">
        <v>6.1902857142857144</v>
      </c>
      <c r="J239" s="28">
        <f t="shared" si="24"/>
        <v>216.66</v>
      </c>
      <c r="K239" s="28">
        <f t="shared" si="21"/>
        <v>5.4424999999999999</v>
      </c>
      <c r="L239" s="28">
        <f t="shared" si="26"/>
        <v>190.48749999999998</v>
      </c>
    </row>
    <row r="240" spans="1:12" ht="15" x14ac:dyDescent="0.25">
      <c r="A240" s="7" t="s">
        <v>93</v>
      </c>
      <c r="B240" s="8" t="s">
        <v>595</v>
      </c>
      <c r="C240" s="17">
        <v>3500</v>
      </c>
      <c r="D240" s="33" t="s">
        <v>1597</v>
      </c>
      <c r="E240" s="28">
        <v>0.21</v>
      </c>
      <c r="F240" s="28">
        <f t="shared" si="23"/>
        <v>735</v>
      </c>
      <c r="G240" s="28">
        <v>1.78E-2</v>
      </c>
      <c r="H240" s="28">
        <f t="shared" si="22"/>
        <v>62.3</v>
      </c>
      <c r="I240" s="28">
        <v>2.2759309003998068E-2</v>
      </c>
      <c r="J240" s="28">
        <f t="shared" si="24"/>
        <v>79.657581513993236</v>
      </c>
      <c r="K240" s="28">
        <f t="shared" si="21"/>
        <v>1.78E-2</v>
      </c>
      <c r="L240" s="28">
        <f t="shared" si="26"/>
        <v>62.3</v>
      </c>
    </row>
    <row r="241" spans="1:12" ht="15" x14ac:dyDescent="0.25">
      <c r="A241" s="7" t="s">
        <v>596</v>
      </c>
      <c r="B241" s="8" t="s">
        <v>1583</v>
      </c>
      <c r="C241" s="18">
        <v>3.5</v>
      </c>
      <c r="D241" s="33" t="s">
        <v>1598</v>
      </c>
      <c r="E241" s="28">
        <v>24.919999999999998</v>
      </c>
      <c r="F241" s="28">
        <f t="shared" si="23"/>
        <v>87.22</v>
      </c>
      <c r="G241" s="28">
        <v>16.559999999999999</v>
      </c>
      <c r="H241" s="28">
        <f t="shared" si="22"/>
        <v>57.959999999999994</v>
      </c>
      <c r="I241" s="28">
        <v>38.056147030811019</v>
      </c>
      <c r="J241" s="28">
        <f t="shared" si="24"/>
        <v>133.19651460783857</v>
      </c>
      <c r="K241" s="28">
        <f t="shared" si="21"/>
        <v>16.559999999999999</v>
      </c>
      <c r="L241" s="28">
        <f t="shared" si="26"/>
        <v>57.959999999999994</v>
      </c>
    </row>
    <row r="242" spans="1:12" ht="15" x14ac:dyDescent="0.25">
      <c r="A242" s="7" t="s">
        <v>597</v>
      </c>
      <c r="B242" s="8" t="s">
        <v>598</v>
      </c>
      <c r="C242" s="21">
        <v>1.75</v>
      </c>
      <c r="D242" s="33" t="s">
        <v>1597</v>
      </c>
      <c r="E242" s="28">
        <v>76.125</v>
      </c>
      <c r="F242" s="28">
        <f t="shared" si="23"/>
        <v>133.21875</v>
      </c>
      <c r="G242" s="28">
        <v>152</v>
      </c>
      <c r="H242" s="28">
        <f t="shared" si="22"/>
        <v>266</v>
      </c>
      <c r="I242" s="28">
        <v>151.02857142857144</v>
      </c>
      <c r="J242" s="28">
        <f t="shared" si="24"/>
        <v>264.3</v>
      </c>
      <c r="K242" s="28">
        <f t="shared" si="21"/>
        <v>76.125</v>
      </c>
      <c r="L242" s="28">
        <f t="shared" si="26"/>
        <v>133.21875</v>
      </c>
    </row>
    <row r="243" spans="1:12" ht="15" x14ac:dyDescent="0.25">
      <c r="A243" s="7" t="s">
        <v>599</v>
      </c>
      <c r="B243" s="8" t="s">
        <v>600</v>
      </c>
      <c r="C243" s="18">
        <v>17.5</v>
      </c>
      <c r="D243" s="33" t="s">
        <v>1597</v>
      </c>
      <c r="E243" s="28">
        <v>5.5300000000000002E-2</v>
      </c>
      <c r="F243" s="28">
        <f t="shared" si="23"/>
        <v>0.96775</v>
      </c>
      <c r="G243" s="28">
        <v>0.13919999999999999</v>
      </c>
      <c r="H243" s="28">
        <f t="shared" si="22"/>
        <v>2.4359999999999999</v>
      </c>
      <c r="I243" s="28">
        <v>0.70285714285714285</v>
      </c>
      <c r="J243" s="28">
        <f t="shared" si="24"/>
        <v>12.3</v>
      </c>
      <c r="K243" s="28">
        <f t="shared" si="21"/>
        <v>5.5300000000000002E-2</v>
      </c>
      <c r="L243" s="28">
        <f t="shared" si="26"/>
        <v>0.96775</v>
      </c>
    </row>
    <row r="244" spans="1:12" ht="15" x14ac:dyDescent="0.25">
      <c r="A244" s="7" t="s">
        <v>601</v>
      </c>
      <c r="B244" s="8" t="s">
        <v>602</v>
      </c>
      <c r="C244" s="17">
        <v>1750</v>
      </c>
      <c r="D244" s="33" t="s">
        <v>1597</v>
      </c>
      <c r="E244" s="28">
        <v>5.355E-2</v>
      </c>
      <c r="F244" s="28">
        <f t="shared" si="23"/>
        <v>93.712500000000006</v>
      </c>
      <c r="G244" s="28">
        <v>8.1799999999999998E-2</v>
      </c>
      <c r="H244" s="28">
        <f t="shared" si="22"/>
        <v>143.15</v>
      </c>
      <c r="I244" s="28">
        <v>9.4445714285714286E-2</v>
      </c>
      <c r="J244" s="28">
        <f t="shared" si="24"/>
        <v>165.28</v>
      </c>
      <c r="K244" s="28">
        <f t="shared" si="21"/>
        <v>5.355E-2</v>
      </c>
      <c r="L244" s="28">
        <f t="shared" si="26"/>
        <v>93.712500000000006</v>
      </c>
    </row>
    <row r="245" spans="1:12" ht="15" x14ac:dyDescent="0.25">
      <c r="A245" s="7" t="s">
        <v>603</v>
      </c>
      <c r="B245" s="8" t="s">
        <v>604</v>
      </c>
      <c r="C245" s="17">
        <v>350</v>
      </c>
      <c r="D245" s="33" t="s">
        <v>1597</v>
      </c>
      <c r="E245" s="28">
        <v>6.0199999999999997E-2</v>
      </c>
      <c r="F245" s="28">
        <f t="shared" si="23"/>
        <v>21.07</v>
      </c>
      <c r="G245" s="28">
        <v>0.14000000000000001</v>
      </c>
      <c r="H245" s="28">
        <f t="shared" si="22"/>
        <v>49.000000000000007</v>
      </c>
      <c r="I245" s="28"/>
      <c r="J245" s="28"/>
      <c r="K245" s="28">
        <f t="shared" si="21"/>
        <v>6.0199999999999997E-2</v>
      </c>
      <c r="L245" s="28">
        <f t="shared" si="26"/>
        <v>21.07</v>
      </c>
    </row>
    <row r="246" spans="1:12" ht="15" x14ac:dyDescent="0.25">
      <c r="A246" s="7" t="s">
        <v>94</v>
      </c>
      <c r="B246" s="8" t="s">
        <v>1584</v>
      </c>
      <c r="C246" s="17">
        <v>1750</v>
      </c>
      <c r="D246" s="33" t="s">
        <v>1597</v>
      </c>
      <c r="E246" s="28">
        <v>2.0929999999999997E-2</v>
      </c>
      <c r="F246" s="28">
        <f t="shared" si="23"/>
        <v>36.627499999999998</v>
      </c>
      <c r="G246" s="28">
        <v>4.4400000000000002E-2</v>
      </c>
      <c r="H246" s="28">
        <f t="shared" si="22"/>
        <v>77.7</v>
      </c>
      <c r="I246" s="28">
        <v>6.5279999999999991E-2</v>
      </c>
      <c r="J246" s="28">
        <f t="shared" si="24"/>
        <v>114.23999999999998</v>
      </c>
      <c r="K246" s="28">
        <f t="shared" si="21"/>
        <v>2.0929999999999997E-2</v>
      </c>
      <c r="L246" s="28">
        <f t="shared" si="26"/>
        <v>36.627499999999998</v>
      </c>
    </row>
    <row r="247" spans="1:12" ht="15" x14ac:dyDescent="0.25">
      <c r="A247" s="7" t="s">
        <v>605</v>
      </c>
      <c r="B247" s="8" t="s">
        <v>606</v>
      </c>
      <c r="C247" s="18">
        <v>17.5</v>
      </c>
      <c r="D247" s="33" t="s">
        <v>1597</v>
      </c>
      <c r="E247" s="28">
        <v>8.8899999999999993E-2</v>
      </c>
      <c r="F247" s="28">
        <f t="shared" si="23"/>
        <v>1.55575</v>
      </c>
      <c r="G247" s="28">
        <v>0.26600000000000001</v>
      </c>
      <c r="H247" s="28">
        <f t="shared" si="22"/>
        <v>4.6550000000000002</v>
      </c>
      <c r="I247" s="28">
        <v>0.86799999999999999</v>
      </c>
      <c r="J247" s="28">
        <f t="shared" si="24"/>
        <v>15.19</v>
      </c>
      <c r="K247" s="28">
        <f t="shared" si="21"/>
        <v>8.8899999999999993E-2</v>
      </c>
      <c r="L247" s="28">
        <f t="shared" si="26"/>
        <v>1.55575</v>
      </c>
    </row>
    <row r="248" spans="1:12" ht="15" x14ac:dyDescent="0.25">
      <c r="A248" s="7" t="s">
        <v>95</v>
      </c>
      <c r="B248" s="8" t="s">
        <v>1480</v>
      </c>
      <c r="C248" s="22">
        <v>0.875</v>
      </c>
      <c r="D248" s="33" t="s">
        <v>1598</v>
      </c>
      <c r="E248" s="28">
        <v>53.76</v>
      </c>
      <c r="F248" s="28">
        <f t="shared" si="23"/>
        <v>47.04</v>
      </c>
      <c r="G248" s="28">
        <v>84.951456310679617</v>
      </c>
      <c r="H248" s="28">
        <f t="shared" si="22"/>
        <v>74.332524271844662</v>
      </c>
      <c r="I248" s="28">
        <v>40.937142857142859</v>
      </c>
      <c r="J248" s="28">
        <f t="shared" si="24"/>
        <v>35.82</v>
      </c>
      <c r="K248" s="28">
        <f t="shared" si="21"/>
        <v>35.82</v>
      </c>
      <c r="L248" s="28">
        <f>K248</f>
        <v>35.82</v>
      </c>
    </row>
    <row r="249" spans="1:12" ht="15" x14ac:dyDescent="0.25">
      <c r="A249" s="7" t="s">
        <v>607</v>
      </c>
      <c r="B249" s="8" t="s">
        <v>1481</v>
      </c>
      <c r="C249" s="21">
        <v>0.35</v>
      </c>
      <c r="D249" s="33" t="s">
        <v>1598</v>
      </c>
      <c r="E249" s="28">
        <v>316.39999999999998</v>
      </c>
      <c r="F249" s="28">
        <f t="shared" si="23"/>
        <v>110.73999999999998</v>
      </c>
      <c r="G249" s="28">
        <v>144.80000000000001</v>
      </c>
      <c r="H249" s="28">
        <f t="shared" si="22"/>
        <v>50.68</v>
      </c>
      <c r="I249" s="28">
        <v>44.148050892623395</v>
      </c>
      <c r="J249" s="28">
        <f t="shared" si="24"/>
        <v>15.451817812418188</v>
      </c>
      <c r="K249" s="28">
        <f t="shared" si="21"/>
        <v>15.451817812418188</v>
      </c>
      <c r="L249" s="28">
        <f>K249</f>
        <v>15.451817812418188</v>
      </c>
    </row>
    <row r="250" spans="1:12" ht="15" x14ac:dyDescent="0.25">
      <c r="A250" s="7" t="s">
        <v>608</v>
      </c>
      <c r="B250" s="8" t="s">
        <v>609</v>
      </c>
      <c r="C250" s="17">
        <v>350</v>
      </c>
      <c r="D250" s="33" t="s">
        <v>1597</v>
      </c>
      <c r="E250" s="28">
        <v>0.17184999999999997</v>
      </c>
      <c r="F250" s="28">
        <f t="shared" si="23"/>
        <v>60.147499999999994</v>
      </c>
      <c r="G250" s="28">
        <v>0.29399999999999998</v>
      </c>
      <c r="H250" s="28">
        <f t="shared" si="22"/>
        <v>102.89999999999999</v>
      </c>
      <c r="I250" s="28">
        <v>0.29817142857142859</v>
      </c>
      <c r="J250" s="28">
        <f t="shared" si="24"/>
        <v>104.36</v>
      </c>
      <c r="K250" s="28">
        <f t="shared" si="21"/>
        <v>0.17184999999999997</v>
      </c>
      <c r="L250" s="28">
        <f t="shared" si="26"/>
        <v>60.147499999999994</v>
      </c>
    </row>
    <row r="251" spans="1:12" ht="15" x14ac:dyDescent="0.25">
      <c r="A251" s="7" t="s">
        <v>610</v>
      </c>
      <c r="B251" s="8" t="s">
        <v>611</v>
      </c>
      <c r="C251" s="20">
        <v>8.7499999999999994E-2</v>
      </c>
      <c r="D251" s="33" t="s">
        <v>1598</v>
      </c>
      <c r="E251" s="28"/>
      <c r="F251" s="28"/>
      <c r="G251" s="28">
        <v>1611.3207547169814</v>
      </c>
      <c r="H251" s="28">
        <f t="shared" si="22"/>
        <v>140.99056603773585</v>
      </c>
      <c r="I251" s="28"/>
      <c r="J251" s="28"/>
      <c r="K251" s="28">
        <f t="shared" si="21"/>
        <v>140.99056603773585</v>
      </c>
      <c r="L251" s="28">
        <f>K251</f>
        <v>140.99056603773585</v>
      </c>
    </row>
    <row r="252" spans="1:12" ht="15" x14ac:dyDescent="0.25">
      <c r="A252" s="7" t="s">
        <v>612</v>
      </c>
      <c r="B252" s="8" t="s">
        <v>613</v>
      </c>
      <c r="C252" s="21">
        <v>17.5</v>
      </c>
      <c r="D252" s="33" t="s">
        <v>1597</v>
      </c>
      <c r="E252" s="28">
        <v>5.6839999999999993</v>
      </c>
      <c r="F252" s="28">
        <f t="shared" si="23"/>
        <v>99.469999999999985</v>
      </c>
      <c r="G252" s="28">
        <v>13.959999999999999</v>
      </c>
      <c r="H252" s="28">
        <f t="shared" si="22"/>
        <v>244.29999999999998</v>
      </c>
      <c r="I252" s="28">
        <v>18.217142857142857</v>
      </c>
      <c r="J252" s="28">
        <f t="shared" si="24"/>
        <v>318.8</v>
      </c>
      <c r="K252" s="28">
        <f t="shared" si="21"/>
        <v>5.6839999999999993</v>
      </c>
      <c r="L252" s="28">
        <f t="shared" si="26"/>
        <v>99.469999999999985</v>
      </c>
    </row>
    <row r="253" spans="1:12" ht="15" x14ac:dyDescent="0.25">
      <c r="A253" s="7" t="s">
        <v>614</v>
      </c>
      <c r="B253" s="8" t="s">
        <v>615</v>
      </c>
      <c r="C253" s="21">
        <v>3.5</v>
      </c>
      <c r="D253" s="33" t="s">
        <v>1597</v>
      </c>
      <c r="E253" s="28"/>
      <c r="F253" s="28"/>
      <c r="G253" s="28"/>
      <c r="H253" s="28"/>
      <c r="I253" s="28"/>
      <c r="J253" s="28"/>
      <c r="K253" s="28">
        <f t="shared" si="21"/>
        <v>0</v>
      </c>
      <c r="L253" s="47"/>
    </row>
    <row r="254" spans="1:12" ht="15" x14ac:dyDescent="0.25">
      <c r="A254" s="7" t="s">
        <v>616</v>
      </c>
      <c r="B254" s="8" t="s">
        <v>617</v>
      </c>
      <c r="C254" s="20">
        <v>1.7500000000000002E-2</v>
      </c>
      <c r="D254" s="33" t="s">
        <v>1597</v>
      </c>
      <c r="E254" s="28">
        <v>2954</v>
      </c>
      <c r="F254" s="28">
        <f t="shared" si="23"/>
        <v>51.695000000000007</v>
      </c>
      <c r="G254" s="28">
        <v>36946</v>
      </c>
      <c r="H254" s="28">
        <f t="shared" si="22"/>
        <v>646.55500000000006</v>
      </c>
      <c r="I254" s="28"/>
      <c r="J254" s="28"/>
      <c r="K254" s="28">
        <f t="shared" si="21"/>
        <v>51.695000000000007</v>
      </c>
      <c r="L254" s="28">
        <f>K254</f>
        <v>51.695000000000007</v>
      </c>
    </row>
    <row r="255" spans="1:12" ht="15" x14ac:dyDescent="0.25">
      <c r="A255" s="7" t="s">
        <v>618</v>
      </c>
      <c r="B255" s="8" t="s">
        <v>619</v>
      </c>
      <c r="C255" s="18">
        <v>3.5</v>
      </c>
      <c r="D255" s="33" t="s">
        <v>1597</v>
      </c>
      <c r="E255" s="28">
        <v>4090</v>
      </c>
      <c r="F255" s="28">
        <f t="shared" si="23"/>
        <v>14315</v>
      </c>
      <c r="G255" s="28"/>
      <c r="H255" s="28"/>
      <c r="I255" s="28"/>
      <c r="J255" s="28"/>
      <c r="K255" s="28">
        <f t="shared" si="21"/>
        <v>4090</v>
      </c>
      <c r="L255" s="28">
        <f t="shared" ref="L255:L284" si="28">PRODUCT(K255,C255)</f>
        <v>14315</v>
      </c>
    </row>
    <row r="256" spans="1:12" ht="15" x14ac:dyDescent="0.25">
      <c r="A256" s="7" t="s">
        <v>620</v>
      </c>
      <c r="B256" s="8" t="s">
        <v>621</v>
      </c>
      <c r="C256" s="18">
        <v>17.5</v>
      </c>
      <c r="D256" s="33" t="s">
        <v>1597</v>
      </c>
      <c r="E256" s="28">
        <v>5.8519999999999985</v>
      </c>
      <c r="F256" s="28">
        <f t="shared" si="23"/>
        <v>102.40999999999997</v>
      </c>
      <c r="G256" s="28">
        <v>7.92</v>
      </c>
      <c r="H256" s="28">
        <f t="shared" si="22"/>
        <v>138.6</v>
      </c>
      <c r="I256" s="28">
        <v>10.09542857142857</v>
      </c>
      <c r="J256" s="28">
        <f t="shared" si="24"/>
        <v>176.67</v>
      </c>
      <c r="K256" s="28">
        <f t="shared" si="21"/>
        <v>5.8519999999999985</v>
      </c>
      <c r="L256" s="28">
        <f t="shared" si="28"/>
        <v>102.40999999999997</v>
      </c>
    </row>
    <row r="257" spans="1:12" ht="15" x14ac:dyDescent="0.25">
      <c r="A257" s="7" t="s">
        <v>622</v>
      </c>
      <c r="B257" s="8" t="s">
        <v>623</v>
      </c>
      <c r="C257" s="21">
        <v>3.5</v>
      </c>
      <c r="D257" s="33" t="s">
        <v>1597</v>
      </c>
      <c r="E257" s="28">
        <v>56.524999999999999</v>
      </c>
      <c r="F257" s="28">
        <f t="shared" si="23"/>
        <v>197.83750000000001</v>
      </c>
      <c r="G257" s="28"/>
      <c r="H257" s="28"/>
      <c r="I257" s="28"/>
      <c r="J257" s="28"/>
      <c r="K257" s="28">
        <f t="shared" si="21"/>
        <v>56.524999999999999</v>
      </c>
      <c r="L257" s="28">
        <f t="shared" si="28"/>
        <v>197.83750000000001</v>
      </c>
    </row>
    <row r="258" spans="1:12" ht="15" x14ac:dyDescent="0.25">
      <c r="A258" s="7" t="s">
        <v>624</v>
      </c>
      <c r="B258" s="8" t="s">
        <v>625</v>
      </c>
      <c r="C258" s="17">
        <v>280</v>
      </c>
      <c r="D258" s="33" t="s">
        <v>1597</v>
      </c>
      <c r="E258" s="28">
        <v>2.2679999999999998</v>
      </c>
      <c r="F258" s="28">
        <f t="shared" si="23"/>
        <v>635.04</v>
      </c>
      <c r="G258" s="28">
        <v>3.98</v>
      </c>
      <c r="H258" s="28">
        <f t="shared" si="22"/>
        <v>1114.4000000000001</v>
      </c>
      <c r="I258" s="28">
        <v>4.0407857142857146</v>
      </c>
      <c r="J258" s="28">
        <f t="shared" si="24"/>
        <v>1131.42</v>
      </c>
      <c r="K258" s="28">
        <f t="shared" ref="K258:K321" si="29">MIN(E258:J258)</f>
        <v>2.2679999999999998</v>
      </c>
      <c r="L258" s="28">
        <f t="shared" si="28"/>
        <v>635.04</v>
      </c>
    </row>
    <row r="259" spans="1:12" ht="15" x14ac:dyDescent="0.25">
      <c r="A259" s="7" t="s">
        <v>67</v>
      </c>
      <c r="B259" s="8" t="s">
        <v>626</v>
      </c>
      <c r="C259" s="17">
        <v>350</v>
      </c>
      <c r="D259" s="33" t="s">
        <v>1597</v>
      </c>
      <c r="E259" s="28">
        <v>1.2424999999999999</v>
      </c>
      <c r="F259" s="28">
        <f t="shared" ref="F259:F322" si="30">PRODUCT(C259,E259)</f>
        <v>434.875</v>
      </c>
      <c r="G259" s="28">
        <v>3.34</v>
      </c>
      <c r="H259" s="28">
        <f t="shared" ref="H259:H322" si="31">PRODUCT(C259,G259)</f>
        <v>1169</v>
      </c>
      <c r="I259" s="28">
        <v>2.1608000000000001</v>
      </c>
      <c r="J259" s="28">
        <f t="shared" ref="J259:J316" si="32">PRODUCT(C259,I259)</f>
        <v>756.28</v>
      </c>
      <c r="K259" s="28">
        <f t="shared" si="29"/>
        <v>1.2424999999999999</v>
      </c>
      <c r="L259" s="28">
        <f t="shared" si="28"/>
        <v>434.875</v>
      </c>
    </row>
    <row r="260" spans="1:12" ht="15" x14ac:dyDescent="0.25">
      <c r="A260" s="7" t="s">
        <v>627</v>
      </c>
      <c r="B260" s="8" t="s">
        <v>628</v>
      </c>
      <c r="C260" s="19">
        <v>0.7</v>
      </c>
      <c r="D260" s="33" t="s">
        <v>1598</v>
      </c>
      <c r="E260" s="28">
        <v>232.04999999999998</v>
      </c>
      <c r="F260" s="28">
        <f t="shared" si="30"/>
        <v>162.43499999999997</v>
      </c>
      <c r="G260" s="28">
        <v>950.99999999999989</v>
      </c>
      <c r="H260" s="28">
        <f t="shared" si="31"/>
        <v>665.69999999999993</v>
      </c>
      <c r="I260" s="28">
        <v>435.51428571428573</v>
      </c>
      <c r="J260" s="28">
        <f t="shared" si="32"/>
        <v>304.86</v>
      </c>
      <c r="K260" s="28">
        <f t="shared" si="29"/>
        <v>162.43499999999997</v>
      </c>
      <c r="L260" s="28">
        <f>K260</f>
        <v>162.43499999999997</v>
      </c>
    </row>
    <row r="261" spans="1:12" ht="15" x14ac:dyDescent="0.25">
      <c r="A261" s="7" t="s">
        <v>629</v>
      </c>
      <c r="B261" s="8" t="s">
        <v>1482</v>
      </c>
      <c r="C261" s="17">
        <v>7000</v>
      </c>
      <c r="D261" s="33" t="s">
        <v>1597</v>
      </c>
      <c r="E261" s="28">
        <v>1.9949999999999999E-2</v>
      </c>
      <c r="F261" s="28">
        <f t="shared" si="30"/>
        <v>139.65</v>
      </c>
      <c r="G261" s="28">
        <v>1.5599999999999999E-2</v>
      </c>
      <c r="H261" s="28">
        <f t="shared" si="31"/>
        <v>109.19999999999999</v>
      </c>
      <c r="I261" s="28">
        <v>2.0909717910715702E-2</v>
      </c>
      <c r="J261" s="28">
        <f t="shared" si="32"/>
        <v>146.36802537500992</v>
      </c>
      <c r="K261" s="28">
        <f t="shared" si="29"/>
        <v>1.5599999999999999E-2</v>
      </c>
      <c r="L261" s="28">
        <f t="shared" si="28"/>
        <v>109.19999999999999</v>
      </c>
    </row>
    <row r="262" spans="1:12" ht="15" x14ac:dyDescent="0.25">
      <c r="A262" s="7" t="s">
        <v>630</v>
      </c>
      <c r="B262" s="8" t="s">
        <v>631</v>
      </c>
      <c r="C262" s="18">
        <v>0.7</v>
      </c>
      <c r="D262" s="33" t="s">
        <v>1598</v>
      </c>
      <c r="E262" s="28">
        <v>2124.5</v>
      </c>
      <c r="F262" s="28">
        <f t="shared" si="30"/>
        <v>1487.1499999999999</v>
      </c>
      <c r="G262" s="28">
        <v>984</v>
      </c>
      <c r="H262" s="28">
        <f t="shared" si="31"/>
        <v>688.8</v>
      </c>
      <c r="I262" s="28">
        <v>362.71428571428572</v>
      </c>
      <c r="J262" s="28">
        <f t="shared" si="32"/>
        <v>253.89999999999998</v>
      </c>
      <c r="K262" s="28">
        <f t="shared" si="29"/>
        <v>253.89999999999998</v>
      </c>
      <c r="L262" s="28">
        <f>K262</f>
        <v>253.89999999999998</v>
      </c>
    </row>
    <row r="263" spans="1:12" ht="15" x14ac:dyDescent="0.25">
      <c r="A263" s="7" t="s">
        <v>632</v>
      </c>
      <c r="B263" s="8" t="s">
        <v>633</v>
      </c>
      <c r="C263" s="22">
        <v>0.72499999999999998</v>
      </c>
      <c r="D263" s="33" t="s">
        <v>1598</v>
      </c>
      <c r="E263" s="28">
        <v>88.199999999999974</v>
      </c>
      <c r="F263" s="28">
        <f t="shared" si="30"/>
        <v>63.944999999999979</v>
      </c>
      <c r="G263" s="28">
        <v>73.900000000000006</v>
      </c>
      <c r="H263" s="28">
        <f t="shared" si="31"/>
        <v>53.577500000000001</v>
      </c>
      <c r="I263" s="28">
        <v>127.64137931034485</v>
      </c>
      <c r="J263" s="28">
        <f t="shared" si="32"/>
        <v>92.54</v>
      </c>
      <c r="K263" s="28">
        <f t="shared" si="29"/>
        <v>53.577500000000001</v>
      </c>
      <c r="L263" s="28">
        <f>K263</f>
        <v>53.577500000000001</v>
      </c>
    </row>
    <row r="264" spans="1:12" ht="15" x14ac:dyDescent="0.25">
      <c r="A264" s="7" t="s">
        <v>634</v>
      </c>
      <c r="B264" s="8" t="s">
        <v>635</v>
      </c>
      <c r="C264" s="17">
        <v>350</v>
      </c>
      <c r="D264" s="33" t="s">
        <v>1597</v>
      </c>
      <c r="E264" s="28">
        <v>1.4384999999999999</v>
      </c>
      <c r="F264" s="28">
        <f t="shared" si="30"/>
        <v>503.47499999999997</v>
      </c>
      <c r="G264" s="28">
        <v>1.5590999999999999</v>
      </c>
      <c r="H264" s="28">
        <f t="shared" si="31"/>
        <v>545.68499999999995</v>
      </c>
      <c r="I264" s="28"/>
      <c r="J264" s="28"/>
      <c r="K264" s="28">
        <f t="shared" si="29"/>
        <v>1.4384999999999999</v>
      </c>
      <c r="L264" s="28">
        <f t="shared" si="28"/>
        <v>503.47499999999997</v>
      </c>
    </row>
    <row r="265" spans="1:12" ht="15" x14ac:dyDescent="0.25">
      <c r="A265" s="15"/>
      <c r="B265" s="8" t="s">
        <v>636</v>
      </c>
      <c r="C265" s="21">
        <v>8.75</v>
      </c>
      <c r="D265" s="33" t="s">
        <v>1598</v>
      </c>
      <c r="E265" s="28">
        <v>72.449999999999989</v>
      </c>
      <c r="F265" s="28">
        <f t="shared" si="30"/>
        <v>633.93749999999989</v>
      </c>
      <c r="G265" s="28">
        <v>94.7</v>
      </c>
      <c r="H265" s="28">
        <f t="shared" si="31"/>
        <v>828.625</v>
      </c>
      <c r="I265" s="28"/>
      <c r="J265" s="28"/>
      <c r="K265" s="28">
        <f t="shared" si="29"/>
        <v>72.449999999999989</v>
      </c>
      <c r="L265" s="28">
        <f t="shared" si="28"/>
        <v>633.93749999999989</v>
      </c>
    </row>
    <row r="266" spans="1:12" ht="15" x14ac:dyDescent="0.25">
      <c r="A266" s="7" t="s">
        <v>27</v>
      </c>
      <c r="B266" s="8" t="s">
        <v>637</v>
      </c>
      <c r="C266" s="21">
        <v>1.75</v>
      </c>
      <c r="D266" s="33" t="s">
        <v>1598</v>
      </c>
      <c r="E266" s="28">
        <v>136.5</v>
      </c>
      <c r="F266" s="28">
        <f t="shared" si="30"/>
        <v>238.875</v>
      </c>
      <c r="G266" s="28">
        <v>431.25</v>
      </c>
      <c r="H266" s="28">
        <f t="shared" si="31"/>
        <v>754.6875</v>
      </c>
      <c r="I266" s="28">
        <v>187.70285714285714</v>
      </c>
      <c r="J266" s="28">
        <f t="shared" si="32"/>
        <v>328.48</v>
      </c>
      <c r="K266" s="28">
        <f t="shared" si="29"/>
        <v>136.5</v>
      </c>
      <c r="L266" s="28">
        <f t="shared" si="28"/>
        <v>238.875</v>
      </c>
    </row>
    <row r="267" spans="1:12" ht="15" x14ac:dyDescent="0.25">
      <c r="A267" s="7" t="s">
        <v>638</v>
      </c>
      <c r="B267" s="8" t="s">
        <v>639</v>
      </c>
      <c r="C267" s="18">
        <v>87.5</v>
      </c>
      <c r="D267" s="33" t="s">
        <v>1597</v>
      </c>
      <c r="E267" s="28">
        <v>0.66079999999999994</v>
      </c>
      <c r="F267" s="28">
        <f t="shared" si="30"/>
        <v>57.819999999999993</v>
      </c>
      <c r="G267" s="28">
        <v>2.04</v>
      </c>
      <c r="H267" s="28">
        <f t="shared" si="31"/>
        <v>178.5</v>
      </c>
      <c r="I267" s="28">
        <v>1.0358857142857143</v>
      </c>
      <c r="J267" s="28">
        <f t="shared" si="32"/>
        <v>90.64</v>
      </c>
      <c r="K267" s="28">
        <f t="shared" si="29"/>
        <v>0.66079999999999994</v>
      </c>
      <c r="L267" s="28">
        <f t="shared" si="28"/>
        <v>57.819999999999993</v>
      </c>
    </row>
    <row r="268" spans="1:12" ht="15" x14ac:dyDescent="0.25">
      <c r="A268" s="7" t="s">
        <v>640</v>
      </c>
      <c r="B268" s="8" t="s">
        <v>1483</v>
      </c>
      <c r="C268" s="20">
        <v>8.7499999999999994E-2</v>
      </c>
      <c r="D268" s="33" t="s">
        <v>1598</v>
      </c>
      <c r="E268" s="28">
        <v>4185.9999999999991</v>
      </c>
      <c r="F268" s="28">
        <f t="shared" si="30"/>
        <v>366.27499999999992</v>
      </c>
      <c r="G268" s="28">
        <v>4008.6538461538462</v>
      </c>
      <c r="H268" s="28">
        <f t="shared" si="31"/>
        <v>350.75721153846155</v>
      </c>
      <c r="I268" s="28">
        <v>5331.0857142857139</v>
      </c>
      <c r="J268" s="28">
        <f t="shared" si="32"/>
        <v>466.46999999999991</v>
      </c>
      <c r="K268" s="28">
        <f t="shared" si="29"/>
        <v>350.75721153846155</v>
      </c>
      <c r="L268" s="28">
        <f>K268</f>
        <v>350.75721153846155</v>
      </c>
    </row>
    <row r="269" spans="1:12" ht="15" x14ac:dyDescent="0.25">
      <c r="A269" s="15"/>
      <c r="B269" s="8" t="s">
        <v>641</v>
      </c>
      <c r="C269" s="22">
        <v>1.75</v>
      </c>
      <c r="D269" s="33" t="s">
        <v>1598</v>
      </c>
      <c r="E269" s="28">
        <v>24.429999999999996</v>
      </c>
      <c r="F269" s="28">
        <f t="shared" si="30"/>
        <v>42.752499999999991</v>
      </c>
      <c r="G269" s="28"/>
      <c r="H269" s="28"/>
      <c r="I269" s="28">
        <v>5.2132727508784971</v>
      </c>
      <c r="J269" s="28">
        <f t="shared" si="32"/>
        <v>9.1232273140373703</v>
      </c>
      <c r="K269" s="28">
        <f t="shared" si="29"/>
        <v>5.2132727508784971</v>
      </c>
      <c r="L269" s="28">
        <f t="shared" si="28"/>
        <v>9.1232273140373703</v>
      </c>
    </row>
    <row r="270" spans="1:12" ht="15" x14ac:dyDescent="0.25">
      <c r="A270" s="7" t="s">
        <v>642</v>
      </c>
      <c r="B270" s="8" t="s">
        <v>643</v>
      </c>
      <c r="C270" s="21">
        <v>87.5</v>
      </c>
      <c r="D270" s="33" t="s">
        <v>1597</v>
      </c>
      <c r="E270" s="28">
        <v>1.0878000000000001</v>
      </c>
      <c r="F270" s="28">
        <f t="shared" si="30"/>
        <v>95.182500000000005</v>
      </c>
      <c r="G270" s="28">
        <v>1.944</v>
      </c>
      <c r="H270" s="28">
        <f t="shared" si="31"/>
        <v>170.1</v>
      </c>
      <c r="I270" s="28">
        <v>1.7182857142857142</v>
      </c>
      <c r="J270" s="28">
        <f t="shared" si="32"/>
        <v>150.35</v>
      </c>
      <c r="K270" s="28">
        <f t="shared" si="29"/>
        <v>1.0878000000000001</v>
      </c>
      <c r="L270" s="28">
        <f t="shared" si="28"/>
        <v>95.182500000000005</v>
      </c>
    </row>
    <row r="271" spans="1:12" ht="15" x14ac:dyDescent="0.25">
      <c r="A271" s="7" t="s">
        <v>644</v>
      </c>
      <c r="B271" s="8" t="s">
        <v>645</v>
      </c>
      <c r="C271" s="21">
        <v>17.5</v>
      </c>
      <c r="D271" s="33" t="s">
        <v>1597</v>
      </c>
      <c r="E271" s="28">
        <v>8.3475000000000001</v>
      </c>
      <c r="F271" s="28">
        <f t="shared" si="30"/>
        <v>146.08125000000001</v>
      </c>
      <c r="G271" s="28">
        <v>12.14</v>
      </c>
      <c r="H271" s="28">
        <f t="shared" si="31"/>
        <v>212.45000000000002</v>
      </c>
      <c r="I271" s="28">
        <v>21.715999999999998</v>
      </c>
      <c r="J271" s="28">
        <f t="shared" si="32"/>
        <v>380.03</v>
      </c>
      <c r="K271" s="28">
        <f t="shared" si="29"/>
        <v>8.3475000000000001</v>
      </c>
      <c r="L271" s="28">
        <f t="shared" si="28"/>
        <v>146.08125000000001</v>
      </c>
    </row>
    <row r="272" spans="1:12" ht="15" x14ac:dyDescent="0.25">
      <c r="A272" s="7" t="s">
        <v>96</v>
      </c>
      <c r="B272" s="8" t="s">
        <v>646</v>
      </c>
      <c r="C272" s="17">
        <v>700</v>
      </c>
      <c r="D272" s="33" t="s">
        <v>1597</v>
      </c>
      <c r="E272" s="28"/>
      <c r="F272" s="28"/>
      <c r="G272" s="28">
        <v>0.63019999999999998</v>
      </c>
      <c r="H272" s="28">
        <f t="shared" si="31"/>
        <v>441.14</v>
      </c>
      <c r="I272" s="28"/>
      <c r="J272" s="28"/>
      <c r="K272" s="28">
        <f t="shared" si="29"/>
        <v>0.63019999999999998</v>
      </c>
      <c r="L272" s="28">
        <f t="shared" si="28"/>
        <v>441.14</v>
      </c>
    </row>
    <row r="273" spans="1:12" ht="15" x14ac:dyDescent="0.25">
      <c r="A273" s="7" t="s">
        <v>96</v>
      </c>
      <c r="B273" s="8" t="s">
        <v>1484</v>
      </c>
      <c r="C273" s="17">
        <v>3500</v>
      </c>
      <c r="D273" s="33" t="s">
        <v>1597</v>
      </c>
      <c r="E273" s="28">
        <v>4.9000000000000002E-2</v>
      </c>
      <c r="F273" s="28">
        <f t="shared" si="30"/>
        <v>171.5</v>
      </c>
      <c r="G273" s="28">
        <v>2.52E-2</v>
      </c>
      <c r="H273" s="28">
        <f t="shared" si="31"/>
        <v>88.2</v>
      </c>
      <c r="I273" s="28">
        <v>9.2085714285714285E-2</v>
      </c>
      <c r="J273" s="28">
        <f t="shared" si="32"/>
        <v>322.3</v>
      </c>
      <c r="K273" s="28">
        <f t="shared" si="29"/>
        <v>2.52E-2</v>
      </c>
      <c r="L273" s="28">
        <f t="shared" si="28"/>
        <v>88.2</v>
      </c>
    </row>
    <row r="274" spans="1:12" ht="15" x14ac:dyDescent="0.25">
      <c r="A274" s="7" t="s">
        <v>97</v>
      </c>
      <c r="B274" s="8" t="s">
        <v>647</v>
      </c>
      <c r="C274" s="17">
        <v>21350</v>
      </c>
      <c r="D274" s="33" t="s">
        <v>1597</v>
      </c>
      <c r="E274" s="28">
        <v>2.9924999999999997E-2</v>
      </c>
      <c r="F274" s="28">
        <f t="shared" si="30"/>
        <v>638.89874999999995</v>
      </c>
      <c r="G274" s="28">
        <v>2.8572000000000004E-2</v>
      </c>
      <c r="H274" s="28">
        <f t="shared" si="31"/>
        <v>610.01220000000012</v>
      </c>
      <c r="I274" s="28">
        <v>1.9421390300919637E-2</v>
      </c>
      <c r="J274" s="28">
        <f t="shared" si="32"/>
        <v>414.64668292463426</v>
      </c>
      <c r="K274" s="28">
        <f t="shared" si="29"/>
        <v>1.9421390300919637E-2</v>
      </c>
      <c r="L274" s="28">
        <f t="shared" si="28"/>
        <v>414.64668292463426</v>
      </c>
    </row>
    <row r="275" spans="1:12" ht="15" x14ac:dyDescent="0.25">
      <c r="A275" s="7" t="s">
        <v>648</v>
      </c>
      <c r="B275" s="8" t="s">
        <v>1485</v>
      </c>
      <c r="C275" s="17">
        <v>3500</v>
      </c>
      <c r="D275" s="33" t="s">
        <v>1597</v>
      </c>
      <c r="E275" s="28">
        <v>2.9049999999999996E-2</v>
      </c>
      <c r="F275" s="28">
        <f t="shared" si="30"/>
        <v>101.67499999999998</v>
      </c>
      <c r="G275" s="28">
        <v>1.0279999999999999E-2</v>
      </c>
      <c r="H275" s="28">
        <f t="shared" si="31"/>
        <v>35.979999999999997</v>
      </c>
      <c r="I275" s="28">
        <v>2.54174825199798E-2</v>
      </c>
      <c r="J275" s="28">
        <f t="shared" si="32"/>
        <v>88.961188819929305</v>
      </c>
      <c r="K275" s="28">
        <f t="shared" si="29"/>
        <v>1.0279999999999999E-2</v>
      </c>
      <c r="L275" s="28">
        <f t="shared" si="28"/>
        <v>35.979999999999997</v>
      </c>
    </row>
    <row r="276" spans="1:12" ht="15" x14ac:dyDescent="0.25">
      <c r="A276" s="7" t="s">
        <v>649</v>
      </c>
      <c r="B276" s="8" t="s">
        <v>650</v>
      </c>
      <c r="C276" s="18">
        <v>87.5</v>
      </c>
      <c r="D276" s="33" t="s">
        <v>1597</v>
      </c>
      <c r="E276" s="28">
        <v>0.33459999999999995</v>
      </c>
      <c r="F276" s="28">
        <f t="shared" si="30"/>
        <v>29.277499999999996</v>
      </c>
      <c r="G276" s="28">
        <v>0.624</v>
      </c>
      <c r="H276" s="28">
        <f t="shared" si="31"/>
        <v>54.6</v>
      </c>
      <c r="I276" s="28">
        <v>0.81440000000000001</v>
      </c>
      <c r="J276" s="28">
        <f t="shared" si="32"/>
        <v>71.260000000000005</v>
      </c>
      <c r="K276" s="28">
        <f t="shared" si="29"/>
        <v>0.33459999999999995</v>
      </c>
      <c r="L276" s="28">
        <f t="shared" si="28"/>
        <v>29.277499999999996</v>
      </c>
    </row>
    <row r="277" spans="1:12" ht="15" x14ac:dyDescent="0.25">
      <c r="A277" s="7" t="s">
        <v>651</v>
      </c>
      <c r="B277" s="8" t="s">
        <v>1486</v>
      </c>
      <c r="C277" s="20">
        <v>3.5000000000000001E-3</v>
      </c>
      <c r="D277" s="33" t="s">
        <v>1597</v>
      </c>
      <c r="E277" s="28">
        <v>8994.9999999999982</v>
      </c>
      <c r="F277" s="28">
        <f t="shared" si="30"/>
        <v>31.482499999999995</v>
      </c>
      <c r="G277" s="28">
        <v>10384</v>
      </c>
      <c r="H277" s="28">
        <f t="shared" si="31"/>
        <v>36.344000000000001</v>
      </c>
      <c r="I277" s="28">
        <v>26462.857142857145</v>
      </c>
      <c r="J277" s="28">
        <f t="shared" si="32"/>
        <v>92.62</v>
      </c>
      <c r="K277" s="28">
        <f t="shared" si="29"/>
        <v>31.482499999999995</v>
      </c>
      <c r="L277" s="28">
        <f>K277</f>
        <v>31.482499999999995</v>
      </c>
    </row>
    <row r="278" spans="1:12" ht="15" x14ac:dyDescent="0.25">
      <c r="A278" s="7" t="s">
        <v>652</v>
      </c>
      <c r="B278" s="8" t="s">
        <v>1487</v>
      </c>
      <c r="C278" s="17">
        <v>5250</v>
      </c>
      <c r="D278" s="33" t="s">
        <v>1597</v>
      </c>
      <c r="E278" s="28">
        <v>2.2924999999999997E-2</v>
      </c>
      <c r="F278" s="28">
        <f t="shared" si="30"/>
        <v>120.35624999999999</v>
      </c>
      <c r="G278" s="28">
        <v>1.0119999999999999E-2</v>
      </c>
      <c r="H278" s="28">
        <f t="shared" si="31"/>
        <v>53.129999999999995</v>
      </c>
      <c r="I278" s="28">
        <v>2.5839452513456644E-2</v>
      </c>
      <c r="J278" s="28">
        <f t="shared" si="32"/>
        <v>135.65712569564738</v>
      </c>
      <c r="K278" s="28">
        <f t="shared" si="29"/>
        <v>1.0119999999999999E-2</v>
      </c>
      <c r="L278" s="28">
        <f t="shared" si="28"/>
        <v>53.129999999999995</v>
      </c>
    </row>
    <row r="279" spans="1:12" ht="15" x14ac:dyDescent="0.25">
      <c r="A279" s="7" t="s">
        <v>98</v>
      </c>
      <c r="B279" s="8" t="s">
        <v>1488</v>
      </c>
      <c r="C279" s="17">
        <v>3500</v>
      </c>
      <c r="D279" s="33" t="s">
        <v>1597</v>
      </c>
      <c r="E279" s="28">
        <v>2.8874999999999998E-2</v>
      </c>
      <c r="F279" s="28">
        <f t="shared" si="30"/>
        <v>101.06249999999999</v>
      </c>
      <c r="G279" s="28">
        <v>2.7359999999999999E-2</v>
      </c>
      <c r="H279" s="28">
        <f t="shared" si="31"/>
        <v>95.759999999999991</v>
      </c>
      <c r="I279" s="28">
        <v>0.11395038965311279</v>
      </c>
      <c r="J279" s="28">
        <f t="shared" si="32"/>
        <v>398.82636378589473</v>
      </c>
      <c r="K279" s="28">
        <f t="shared" si="29"/>
        <v>2.7359999999999999E-2</v>
      </c>
      <c r="L279" s="28">
        <f t="shared" si="28"/>
        <v>95.759999999999991</v>
      </c>
    </row>
    <row r="280" spans="1:12" ht="15" x14ac:dyDescent="0.25">
      <c r="A280" s="7" t="s">
        <v>653</v>
      </c>
      <c r="B280" s="8" t="s">
        <v>654</v>
      </c>
      <c r="C280" s="17">
        <v>1750</v>
      </c>
      <c r="D280" s="33" t="s">
        <v>1597</v>
      </c>
      <c r="E280" s="28">
        <v>4.48E-2</v>
      </c>
      <c r="F280" s="28">
        <f t="shared" si="30"/>
        <v>78.400000000000006</v>
      </c>
      <c r="G280" s="28">
        <v>0.33091999999999999</v>
      </c>
      <c r="H280" s="28">
        <f t="shared" si="31"/>
        <v>579.11</v>
      </c>
      <c r="I280" s="28"/>
      <c r="J280" s="28"/>
      <c r="K280" s="28">
        <f t="shared" si="29"/>
        <v>4.48E-2</v>
      </c>
      <c r="L280" s="28">
        <f t="shared" si="28"/>
        <v>78.400000000000006</v>
      </c>
    </row>
    <row r="281" spans="1:12" ht="15" x14ac:dyDescent="0.25">
      <c r="A281" s="7" t="s">
        <v>655</v>
      </c>
      <c r="B281" s="8" t="s">
        <v>656</v>
      </c>
      <c r="C281" s="20">
        <v>1.7500000000000002E-2</v>
      </c>
      <c r="D281" s="33" t="s">
        <v>1597</v>
      </c>
      <c r="E281" s="28">
        <v>5873</v>
      </c>
      <c r="F281" s="28">
        <f t="shared" si="30"/>
        <v>102.7775</v>
      </c>
      <c r="G281" s="28">
        <v>845.8</v>
      </c>
      <c r="H281" s="28">
        <f t="shared" si="31"/>
        <v>14.801500000000001</v>
      </c>
      <c r="I281" s="28">
        <v>11429.142857142855</v>
      </c>
      <c r="J281" s="28">
        <f t="shared" si="32"/>
        <v>200.01</v>
      </c>
      <c r="K281" s="28">
        <f t="shared" si="29"/>
        <v>14.801500000000001</v>
      </c>
      <c r="L281" s="28">
        <f>K281</f>
        <v>14.801500000000001</v>
      </c>
    </row>
    <row r="282" spans="1:12" ht="15" x14ac:dyDescent="0.25">
      <c r="A282" s="15"/>
      <c r="B282" s="8" t="s">
        <v>657</v>
      </c>
      <c r="C282" s="17">
        <v>3500</v>
      </c>
      <c r="D282" s="33" t="s">
        <v>1597</v>
      </c>
      <c r="E282" s="28"/>
      <c r="F282" s="28"/>
      <c r="G282" s="28"/>
      <c r="H282" s="28"/>
      <c r="I282" s="28"/>
      <c r="J282" s="28"/>
      <c r="K282" s="28">
        <f t="shared" si="29"/>
        <v>0</v>
      </c>
      <c r="L282" s="28">
        <f t="shared" si="28"/>
        <v>0</v>
      </c>
    </row>
    <row r="283" spans="1:12" ht="15" x14ac:dyDescent="0.25">
      <c r="A283" s="15"/>
      <c r="B283" s="8" t="s">
        <v>658</v>
      </c>
      <c r="C283" s="17">
        <v>35000</v>
      </c>
      <c r="D283" s="33" t="s">
        <v>1597</v>
      </c>
      <c r="E283" s="28"/>
      <c r="F283" s="28"/>
      <c r="G283" s="28"/>
      <c r="H283" s="28"/>
      <c r="I283" s="28">
        <v>3.8495999999999996E-2</v>
      </c>
      <c r="J283" s="28">
        <f t="shared" si="32"/>
        <v>1347.36</v>
      </c>
      <c r="K283" s="28">
        <f t="shared" si="29"/>
        <v>3.8495999999999996E-2</v>
      </c>
      <c r="L283" s="28">
        <f t="shared" si="28"/>
        <v>1347.36</v>
      </c>
    </row>
    <row r="284" spans="1:12" ht="15" x14ac:dyDescent="0.25">
      <c r="A284" s="7" t="s">
        <v>659</v>
      </c>
      <c r="B284" s="8" t="s">
        <v>660</v>
      </c>
      <c r="C284" s="19">
        <v>87.5</v>
      </c>
      <c r="D284" s="33" t="s">
        <v>1597</v>
      </c>
      <c r="E284" s="28">
        <v>2.2799999999999998</v>
      </c>
      <c r="F284" s="28">
        <f t="shared" si="30"/>
        <v>199.49999999999997</v>
      </c>
      <c r="G284" s="28">
        <v>1.4980000000000002</v>
      </c>
      <c r="H284" s="28">
        <f t="shared" si="31"/>
        <v>131.07500000000002</v>
      </c>
      <c r="I284" s="28"/>
      <c r="J284" s="28"/>
      <c r="K284" s="28">
        <f t="shared" si="29"/>
        <v>1.4980000000000002</v>
      </c>
      <c r="L284" s="28">
        <f t="shared" si="28"/>
        <v>131.07500000000002</v>
      </c>
    </row>
    <row r="285" spans="1:12" ht="15" x14ac:dyDescent="0.25">
      <c r="A285" s="7" t="s">
        <v>661</v>
      </c>
      <c r="B285" s="8" t="s">
        <v>662</v>
      </c>
      <c r="C285" s="21">
        <v>0.35</v>
      </c>
      <c r="D285" s="33" t="s">
        <v>1598</v>
      </c>
      <c r="E285" s="28">
        <v>747.99999999999989</v>
      </c>
      <c r="F285" s="28">
        <f t="shared" si="30"/>
        <v>261.79999999999995</v>
      </c>
      <c r="G285" s="28">
        <v>196.09756097560978</v>
      </c>
      <c r="H285" s="28">
        <f t="shared" si="31"/>
        <v>68.634146341463421</v>
      </c>
      <c r="I285" s="28">
        <v>262.31428571428575</v>
      </c>
      <c r="J285" s="28">
        <f t="shared" si="32"/>
        <v>91.81</v>
      </c>
      <c r="K285" s="28">
        <f t="shared" si="29"/>
        <v>68.634146341463421</v>
      </c>
      <c r="L285" s="28">
        <f>K285</f>
        <v>68.634146341463421</v>
      </c>
    </row>
    <row r="286" spans="1:12" ht="15" x14ac:dyDescent="0.25">
      <c r="A286" s="7" t="s">
        <v>663</v>
      </c>
      <c r="B286" s="8" t="s">
        <v>664</v>
      </c>
      <c r="C286" s="18">
        <v>87.5</v>
      </c>
      <c r="D286" s="33" t="s">
        <v>1597</v>
      </c>
      <c r="E286" s="28">
        <v>0.64480000000000004</v>
      </c>
      <c r="F286" s="28">
        <f t="shared" si="30"/>
        <v>56.42</v>
      </c>
      <c r="G286" s="28">
        <v>1.6040000000000001</v>
      </c>
      <c r="H286" s="28">
        <f t="shared" si="31"/>
        <v>140.35</v>
      </c>
      <c r="I286" s="28"/>
      <c r="J286" s="28"/>
      <c r="K286" s="28">
        <f t="shared" si="29"/>
        <v>0.64480000000000004</v>
      </c>
      <c r="L286" s="28">
        <f t="shared" ref="L286:L316" si="33">PRODUCT(K286,C286)</f>
        <v>56.42</v>
      </c>
    </row>
    <row r="287" spans="1:12" ht="15" x14ac:dyDescent="0.25">
      <c r="A287" s="7" t="s">
        <v>665</v>
      </c>
      <c r="B287" s="8" t="s">
        <v>1489</v>
      </c>
      <c r="C287" s="17">
        <v>350</v>
      </c>
      <c r="D287" s="33" t="s">
        <v>1597</v>
      </c>
      <c r="E287" s="28">
        <v>1.508</v>
      </c>
      <c r="F287" s="28">
        <f t="shared" si="30"/>
        <v>527.79999999999995</v>
      </c>
      <c r="G287" s="28">
        <v>0.71050999999999997</v>
      </c>
      <c r="H287" s="28">
        <f t="shared" si="31"/>
        <v>248.67849999999999</v>
      </c>
      <c r="I287" s="28">
        <v>0.62794285714285714</v>
      </c>
      <c r="J287" s="28">
        <f t="shared" si="32"/>
        <v>219.78</v>
      </c>
      <c r="K287" s="28">
        <f t="shared" si="29"/>
        <v>0.62794285714285714</v>
      </c>
      <c r="L287" s="28">
        <f t="shared" si="33"/>
        <v>219.78</v>
      </c>
    </row>
    <row r="288" spans="1:12" ht="15" x14ac:dyDescent="0.25">
      <c r="A288" s="7" t="s">
        <v>666</v>
      </c>
      <c r="B288" s="8" t="s">
        <v>667</v>
      </c>
      <c r="C288" s="17">
        <v>350</v>
      </c>
      <c r="D288" s="33" t="s">
        <v>1597</v>
      </c>
      <c r="E288" s="28">
        <v>0.14600000000000002</v>
      </c>
      <c r="F288" s="28">
        <f t="shared" si="30"/>
        <v>51.100000000000009</v>
      </c>
      <c r="G288" s="28">
        <v>0.56799999999999995</v>
      </c>
      <c r="H288" s="28">
        <f t="shared" si="31"/>
        <v>198.79999999999998</v>
      </c>
      <c r="I288" s="28">
        <v>0.3004857142857143</v>
      </c>
      <c r="J288" s="28">
        <f t="shared" si="32"/>
        <v>105.17</v>
      </c>
      <c r="K288" s="28">
        <f t="shared" si="29"/>
        <v>0.14600000000000002</v>
      </c>
      <c r="L288" s="28">
        <f t="shared" si="33"/>
        <v>51.100000000000009</v>
      </c>
    </row>
    <row r="289" spans="1:12" ht="15" x14ac:dyDescent="0.25">
      <c r="A289" s="7" t="s">
        <v>668</v>
      </c>
      <c r="B289" s="8" t="s">
        <v>1588</v>
      </c>
      <c r="C289" s="17">
        <v>350</v>
      </c>
      <c r="D289" s="33" t="s">
        <v>1597</v>
      </c>
      <c r="E289" s="28">
        <v>1.3632000000000002</v>
      </c>
      <c r="F289" s="28">
        <f t="shared" si="30"/>
        <v>477.12000000000006</v>
      </c>
      <c r="G289" s="28">
        <v>0.75900000000000001</v>
      </c>
      <c r="H289" s="28">
        <f t="shared" si="31"/>
        <v>265.64999999999998</v>
      </c>
      <c r="I289" s="28">
        <v>1.0505142857142857</v>
      </c>
      <c r="J289" s="28">
        <f t="shared" si="32"/>
        <v>367.68</v>
      </c>
      <c r="K289" s="28">
        <f t="shared" si="29"/>
        <v>0.75900000000000001</v>
      </c>
      <c r="L289" s="28">
        <f t="shared" si="33"/>
        <v>265.64999999999998</v>
      </c>
    </row>
    <row r="290" spans="1:12" ht="15" x14ac:dyDescent="0.25">
      <c r="A290" s="7" t="s">
        <v>669</v>
      </c>
      <c r="B290" s="8" t="s">
        <v>670</v>
      </c>
      <c r="C290" s="17">
        <v>1750</v>
      </c>
      <c r="D290" s="33" t="s">
        <v>1597</v>
      </c>
      <c r="E290" s="28">
        <v>0.26080000000000003</v>
      </c>
      <c r="F290" s="28">
        <f t="shared" si="30"/>
        <v>456.40000000000003</v>
      </c>
      <c r="G290" s="28">
        <v>8.3599999999999994E-2</v>
      </c>
      <c r="H290" s="28">
        <f t="shared" si="31"/>
        <v>146.29999999999998</v>
      </c>
      <c r="I290" s="28">
        <v>7.8537142857142861E-2</v>
      </c>
      <c r="J290" s="28">
        <f t="shared" si="32"/>
        <v>137.44</v>
      </c>
      <c r="K290" s="28">
        <f t="shared" si="29"/>
        <v>7.8537142857142861E-2</v>
      </c>
      <c r="L290" s="28">
        <f t="shared" si="33"/>
        <v>137.44</v>
      </c>
    </row>
    <row r="291" spans="1:12" ht="30" x14ac:dyDescent="0.25">
      <c r="A291" s="7" t="s">
        <v>671</v>
      </c>
      <c r="B291" s="2" t="s">
        <v>672</v>
      </c>
      <c r="C291" s="19">
        <v>3.5</v>
      </c>
      <c r="D291" s="33" t="s">
        <v>1597</v>
      </c>
      <c r="E291" s="28">
        <v>93.4</v>
      </c>
      <c r="F291" s="28">
        <f t="shared" si="30"/>
        <v>326.90000000000003</v>
      </c>
      <c r="G291" s="28"/>
      <c r="H291" s="28"/>
      <c r="I291" s="28"/>
      <c r="J291" s="28"/>
      <c r="K291" s="28">
        <f t="shared" si="29"/>
        <v>93.4</v>
      </c>
      <c r="L291" s="28">
        <f t="shared" si="33"/>
        <v>326.90000000000003</v>
      </c>
    </row>
    <row r="292" spans="1:12" ht="15" x14ac:dyDescent="0.25">
      <c r="A292" s="7" t="s">
        <v>673</v>
      </c>
      <c r="B292" s="8" t="s">
        <v>674</v>
      </c>
      <c r="C292" s="17">
        <v>175</v>
      </c>
      <c r="D292" s="33" t="s">
        <v>1597</v>
      </c>
      <c r="E292" s="28">
        <v>0.49920000000000003</v>
      </c>
      <c r="F292" s="28">
        <f t="shared" si="30"/>
        <v>87.36</v>
      </c>
      <c r="G292" s="28">
        <v>0.64</v>
      </c>
      <c r="H292" s="28">
        <f t="shared" si="31"/>
        <v>112</v>
      </c>
      <c r="I292" s="28"/>
      <c r="J292" s="28"/>
      <c r="K292" s="28">
        <f t="shared" si="29"/>
        <v>0.49920000000000003</v>
      </c>
      <c r="L292" s="28">
        <f t="shared" si="33"/>
        <v>87.36</v>
      </c>
    </row>
    <row r="293" spans="1:12" ht="15" x14ac:dyDescent="0.25">
      <c r="A293" s="7" t="s">
        <v>152</v>
      </c>
      <c r="B293" s="8" t="s">
        <v>675</v>
      </c>
      <c r="C293" s="18">
        <v>3.5</v>
      </c>
      <c r="D293" s="33" t="s">
        <v>1598</v>
      </c>
      <c r="E293" s="28">
        <v>33.200000000000003</v>
      </c>
      <c r="F293" s="28">
        <f t="shared" si="30"/>
        <v>116.20000000000002</v>
      </c>
      <c r="G293" s="28">
        <v>17.149999999999999</v>
      </c>
      <c r="H293" s="28">
        <f t="shared" si="31"/>
        <v>60.024999999999991</v>
      </c>
      <c r="I293" s="28">
        <v>8.3051434197175116</v>
      </c>
      <c r="J293" s="28">
        <f t="shared" si="32"/>
        <v>29.068001969011291</v>
      </c>
      <c r="K293" s="28">
        <f t="shared" si="29"/>
        <v>8.3051434197175116</v>
      </c>
      <c r="L293" s="28">
        <f t="shared" si="33"/>
        <v>29.068001969011291</v>
      </c>
    </row>
    <row r="294" spans="1:12" ht="15" x14ac:dyDescent="0.25">
      <c r="A294" s="7" t="s">
        <v>676</v>
      </c>
      <c r="B294" s="8" t="s">
        <v>677</v>
      </c>
      <c r="C294" s="17">
        <v>350</v>
      </c>
      <c r="D294" s="33" t="s">
        <v>1597</v>
      </c>
      <c r="E294" s="28">
        <v>0.32160000000000005</v>
      </c>
      <c r="F294" s="28">
        <f t="shared" si="30"/>
        <v>112.56000000000002</v>
      </c>
      <c r="G294" s="28">
        <v>0.45600000000000002</v>
      </c>
      <c r="H294" s="28">
        <f t="shared" si="31"/>
        <v>159.6</v>
      </c>
      <c r="I294" s="28">
        <v>0.35300000000000004</v>
      </c>
      <c r="J294" s="28">
        <f t="shared" si="32"/>
        <v>123.55000000000001</v>
      </c>
      <c r="K294" s="28">
        <f t="shared" si="29"/>
        <v>0.32160000000000005</v>
      </c>
      <c r="L294" s="28">
        <f t="shared" si="33"/>
        <v>112.56000000000002</v>
      </c>
    </row>
    <row r="295" spans="1:12" ht="15" x14ac:dyDescent="0.25">
      <c r="A295" s="7" t="s">
        <v>676</v>
      </c>
      <c r="B295" s="8" t="s">
        <v>678</v>
      </c>
      <c r="C295" s="17">
        <v>11900</v>
      </c>
      <c r="D295" s="33" t="s">
        <v>1597</v>
      </c>
      <c r="E295" s="28">
        <v>0.2152</v>
      </c>
      <c r="F295" s="28">
        <f t="shared" si="30"/>
        <v>2560.88</v>
      </c>
      <c r="G295" s="28">
        <v>0.47133333333333333</v>
      </c>
      <c r="H295" s="28">
        <f t="shared" si="31"/>
        <v>5608.8666666666668</v>
      </c>
      <c r="I295" s="28">
        <v>0.22854901960784313</v>
      </c>
      <c r="J295" s="28">
        <f t="shared" si="32"/>
        <v>2719.7333333333331</v>
      </c>
      <c r="K295" s="28">
        <f t="shared" si="29"/>
        <v>0.2152</v>
      </c>
      <c r="L295" s="28">
        <f t="shared" si="33"/>
        <v>2560.88</v>
      </c>
    </row>
    <row r="296" spans="1:12" ht="15" x14ac:dyDescent="0.25">
      <c r="A296" s="7" t="s">
        <v>679</v>
      </c>
      <c r="B296" s="8" t="s">
        <v>680</v>
      </c>
      <c r="C296" s="19">
        <v>87.5</v>
      </c>
      <c r="D296" s="33" t="s">
        <v>1597</v>
      </c>
      <c r="E296" s="28">
        <v>0.31680000000000003</v>
      </c>
      <c r="F296" s="28">
        <f t="shared" si="30"/>
        <v>27.720000000000002</v>
      </c>
      <c r="G296" s="28">
        <v>0.64</v>
      </c>
      <c r="H296" s="28">
        <f t="shared" si="31"/>
        <v>56</v>
      </c>
      <c r="I296" s="28">
        <v>0.49268571428571428</v>
      </c>
      <c r="J296" s="28">
        <f t="shared" si="32"/>
        <v>43.11</v>
      </c>
      <c r="K296" s="28">
        <f t="shared" si="29"/>
        <v>0.31680000000000003</v>
      </c>
      <c r="L296" s="28">
        <f t="shared" si="33"/>
        <v>27.720000000000002</v>
      </c>
    </row>
    <row r="297" spans="1:12" ht="15" x14ac:dyDescent="0.25">
      <c r="A297" s="7" t="s">
        <v>681</v>
      </c>
      <c r="B297" s="8" t="s">
        <v>682</v>
      </c>
      <c r="C297" s="17">
        <v>35</v>
      </c>
      <c r="D297" s="33" t="s">
        <v>1597</v>
      </c>
      <c r="E297" s="28">
        <v>7.5840000000000005</v>
      </c>
      <c r="F297" s="28">
        <f t="shared" si="30"/>
        <v>265.44</v>
      </c>
      <c r="G297" s="28"/>
      <c r="H297" s="28"/>
      <c r="I297" s="28"/>
      <c r="J297" s="28"/>
      <c r="K297" s="28">
        <f t="shared" si="29"/>
        <v>7.5840000000000005</v>
      </c>
      <c r="L297" s="28">
        <f t="shared" si="33"/>
        <v>265.44</v>
      </c>
    </row>
    <row r="298" spans="1:12" ht="15" x14ac:dyDescent="0.25">
      <c r="A298" s="7" t="s">
        <v>683</v>
      </c>
      <c r="B298" s="8" t="s">
        <v>684</v>
      </c>
      <c r="C298" s="21">
        <v>1.75</v>
      </c>
      <c r="D298" s="33" t="s">
        <v>1598</v>
      </c>
      <c r="E298" s="28">
        <v>39.840000000000003</v>
      </c>
      <c r="F298" s="28">
        <f t="shared" si="30"/>
        <v>69.72</v>
      </c>
      <c r="G298" s="28">
        <v>96.9</v>
      </c>
      <c r="H298" s="28">
        <f t="shared" si="31"/>
        <v>169.57500000000002</v>
      </c>
      <c r="I298" s="28">
        <v>87.222857142857137</v>
      </c>
      <c r="J298" s="28">
        <f t="shared" si="32"/>
        <v>152.63999999999999</v>
      </c>
      <c r="K298" s="28">
        <f t="shared" si="29"/>
        <v>39.840000000000003</v>
      </c>
      <c r="L298" s="28">
        <f t="shared" si="33"/>
        <v>69.72</v>
      </c>
    </row>
    <row r="299" spans="1:12" ht="15" x14ac:dyDescent="0.25">
      <c r="A299" s="7" t="s">
        <v>683</v>
      </c>
      <c r="B299" s="8" t="s">
        <v>685</v>
      </c>
      <c r="C299" s="19">
        <v>0.7</v>
      </c>
      <c r="D299" s="33" t="s">
        <v>1598</v>
      </c>
      <c r="E299" s="28">
        <v>145.6</v>
      </c>
      <c r="F299" s="28">
        <f t="shared" si="30"/>
        <v>101.91999999999999</v>
      </c>
      <c r="G299" s="28">
        <v>96.9</v>
      </c>
      <c r="H299" s="28">
        <f t="shared" si="31"/>
        <v>67.83</v>
      </c>
      <c r="I299" s="28"/>
      <c r="J299" s="28"/>
      <c r="K299" s="28">
        <f t="shared" si="29"/>
        <v>67.83</v>
      </c>
      <c r="L299" s="28">
        <f>K299</f>
        <v>67.83</v>
      </c>
    </row>
    <row r="300" spans="1:12" ht="15" x14ac:dyDescent="0.25">
      <c r="A300" s="7" t="s">
        <v>686</v>
      </c>
      <c r="B300" s="8" t="s">
        <v>687</v>
      </c>
      <c r="C300" s="19">
        <v>87.5</v>
      </c>
      <c r="D300" s="33" t="s">
        <v>1597</v>
      </c>
      <c r="E300" s="28">
        <v>7.8400000000000007</v>
      </c>
      <c r="F300" s="28">
        <f t="shared" si="30"/>
        <v>686.00000000000011</v>
      </c>
      <c r="G300" s="28">
        <v>8.08</v>
      </c>
      <c r="H300" s="28">
        <f t="shared" si="31"/>
        <v>707</v>
      </c>
      <c r="I300" s="28">
        <v>9.4482285714285723</v>
      </c>
      <c r="J300" s="28">
        <f t="shared" si="32"/>
        <v>826.72</v>
      </c>
      <c r="K300" s="28">
        <f t="shared" si="29"/>
        <v>7.8400000000000007</v>
      </c>
      <c r="L300" s="28">
        <f t="shared" si="33"/>
        <v>686.00000000000011</v>
      </c>
    </row>
    <row r="301" spans="1:12" ht="15" x14ac:dyDescent="0.25">
      <c r="A301" s="7" t="s">
        <v>688</v>
      </c>
      <c r="B301" s="8" t="s">
        <v>689</v>
      </c>
      <c r="C301" s="19">
        <v>3.5</v>
      </c>
      <c r="D301" s="33" t="s">
        <v>1597</v>
      </c>
      <c r="E301" s="28">
        <v>29.72</v>
      </c>
      <c r="F301" s="28">
        <f t="shared" si="30"/>
        <v>104.02</v>
      </c>
      <c r="G301" s="28">
        <v>11.7</v>
      </c>
      <c r="H301" s="28">
        <f t="shared" si="31"/>
        <v>40.949999999999996</v>
      </c>
      <c r="I301" s="28">
        <v>55.645714285714284</v>
      </c>
      <c r="J301" s="28">
        <f t="shared" si="32"/>
        <v>194.76</v>
      </c>
      <c r="K301" s="28">
        <f t="shared" si="29"/>
        <v>11.7</v>
      </c>
      <c r="L301" s="28">
        <f t="shared" si="33"/>
        <v>40.949999999999996</v>
      </c>
    </row>
    <row r="302" spans="1:12" ht="15" x14ac:dyDescent="0.25">
      <c r="A302" s="7" t="s">
        <v>690</v>
      </c>
      <c r="B302" s="8" t="s">
        <v>1490</v>
      </c>
      <c r="C302" s="17">
        <v>3500</v>
      </c>
      <c r="D302" s="33" t="s">
        <v>1597</v>
      </c>
      <c r="E302" s="28">
        <v>5.7200000000000001E-2</v>
      </c>
      <c r="F302" s="28">
        <f t="shared" si="30"/>
        <v>200.20000000000002</v>
      </c>
      <c r="G302" s="28">
        <v>8.9069999999999996E-2</v>
      </c>
      <c r="H302" s="28">
        <f t="shared" si="31"/>
        <v>311.745</v>
      </c>
      <c r="I302" s="28"/>
      <c r="J302" s="28"/>
      <c r="K302" s="28">
        <f t="shared" si="29"/>
        <v>5.7200000000000001E-2</v>
      </c>
      <c r="L302" s="28">
        <f t="shared" si="33"/>
        <v>200.20000000000002</v>
      </c>
    </row>
    <row r="303" spans="1:12" ht="15" x14ac:dyDescent="0.25">
      <c r="A303" s="7" t="s">
        <v>691</v>
      </c>
      <c r="B303" s="8" t="s">
        <v>692</v>
      </c>
      <c r="C303" s="19">
        <v>87.5</v>
      </c>
      <c r="D303" s="33" t="s">
        <v>1597</v>
      </c>
      <c r="E303" s="28">
        <v>1.9359999999999999</v>
      </c>
      <c r="F303" s="28">
        <f t="shared" si="30"/>
        <v>169.4</v>
      </c>
      <c r="G303" s="28">
        <v>4.5199999999999996</v>
      </c>
      <c r="H303" s="28">
        <f t="shared" si="31"/>
        <v>395.49999999999994</v>
      </c>
      <c r="I303" s="28">
        <v>5.8985142857142856</v>
      </c>
      <c r="J303" s="28">
        <f t="shared" si="32"/>
        <v>516.12</v>
      </c>
      <c r="K303" s="28">
        <f t="shared" si="29"/>
        <v>1.9359999999999999</v>
      </c>
      <c r="L303" s="28">
        <f t="shared" si="33"/>
        <v>169.4</v>
      </c>
    </row>
    <row r="304" spans="1:12" ht="15" x14ac:dyDescent="0.25">
      <c r="A304" s="7" t="s">
        <v>19</v>
      </c>
      <c r="B304" s="8" t="s">
        <v>693</v>
      </c>
      <c r="C304" s="19">
        <v>8750</v>
      </c>
      <c r="D304" s="33" t="s">
        <v>1597</v>
      </c>
      <c r="E304" s="28">
        <v>5.7360000000000008E-2</v>
      </c>
      <c r="F304" s="28">
        <f t="shared" si="30"/>
        <v>501.90000000000009</v>
      </c>
      <c r="G304" s="28">
        <v>1.0070000000000001E-2</v>
      </c>
      <c r="H304" s="28">
        <f t="shared" si="31"/>
        <v>88.112500000000011</v>
      </c>
      <c r="I304" s="28">
        <v>9.3343213104085474E-3</v>
      </c>
      <c r="J304" s="28">
        <f t="shared" si="32"/>
        <v>81.675311466074788</v>
      </c>
      <c r="K304" s="28">
        <f t="shared" si="29"/>
        <v>9.3343213104085474E-3</v>
      </c>
      <c r="L304" s="28">
        <f t="shared" si="33"/>
        <v>81.675311466074788</v>
      </c>
    </row>
    <row r="305" spans="1:12" ht="15" x14ac:dyDescent="0.25">
      <c r="A305" s="7" t="s">
        <v>20</v>
      </c>
      <c r="B305" s="8" t="s">
        <v>694</v>
      </c>
      <c r="C305" s="19">
        <v>17.5</v>
      </c>
      <c r="D305" s="33" t="s">
        <v>1597</v>
      </c>
      <c r="E305" s="28">
        <v>3.3360000000000007</v>
      </c>
      <c r="F305" s="28">
        <f t="shared" si="30"/>
        <v>58.38000000000001</v>
      </c>
      <c r="G305" s="28">
        <v>5.38</v>
      </c>
      <c r="H305" s="28">
        <f t="shared" si="31"/>
        <v>94.149999999999991</v>
      </c>
      <c r="I305" s="28">
        <v>7.6885714285714295</v>
      </c>
      <c r="J305" s="28">
        <f t="shared" si="32"/>
        <v>134.55000000000001</v>
      </c>
      <c r="K305" s="28">
        <f t="shared" si="29"/>
        <v>3.3360000000000007</v>
      </c>
      <c r="L305" s="28">
        <f t="shared" si="33"/>
        <v>58.38000000000001</v>
      </c>
    </row>
    <row r="306" spans="1:12" ht="15" x14ac:dyDescent="0.25">
      <c r="A306" s="7" t="s">
        <v>695</v>
      </c>
      <c r="B306" s="8" t="s">
        <v>696</v>
      </c>
      <c r="C306" s="19">
        <v>87.5</v>
      </c>
      <c r="D306" s="33" t="s">
        <v>1597</v>
      </c>
      <c r="E306" s="28">
        <v>0.55840000000000001</v>
      </c>
      <c r="F306" s="28">
        <f t="shared" si="30"/>
        <v>48.86</v>
      </c>
      <c r="G306" s="28">
        <v>1.3140000000000001</v>
      </c>
      <c r="H306" s="28">
        <f t="shared" si="31"/>
        <v>114.97500000000001</v>
      </c>
      <c r="I306" s="28"/>
      <c r="J306" s="28"/>
      <c r="K306" s="28">
        <f t="shared" si="29"/>
        <v>0.55840000000000001</v>
      </c>
      <c r="L306" s="28">
        <f t="shared" si="33"/>
        <v>48.86</v>
      </c>
    </row>
    <row r="307" spans="1:12" ht="15" x14ac:dyDescent="0.25">
      <c r="A307" s="7" t="s">
        <v>99</v>
      </c>
      <c r="B307" s="8" t="s">
        <v>1438</v>
      </c>
      <c r="C307" s="19">
        <v>350</v>
      </c>
      <c r="D307" s="33" t="s">
        <v>1597</v>
      </c>
      <c r="E307" s="28">
        <v>0.36</v>
      </c>
      <c r="F307" s="28">
        <f t="shared" si="30"/>
        <v>126</v>
      </c>
      <c r="G307" s="28">
        <v>0.32</v>
      </c>
      <c r="H307" s="28">
        <f t="shared" si="31"/>
        <v>112</v>
      </c>
      <c r="I307" s="28"/>
      <c r="J307" s="28"/>
      <c r="K307" s="28">
        <f t="shared" si="29"/>
        <v>0.32</v>
      </c>
      <c r="L307" s="28">
        <f t="shared" si="33"/>
        <v>112</v>
      </c>
    </row>
    <row r="308" spans="1:12" ht="15" x14ac:dyDescent="0.25">
      <c r="A308" s="7" t="s">
        <v>99</v>
      </c>
      <c r="B308" s="8" t="s">
        <v>1439</v>
      </c>
      <c r="C308" s="19">
        <v>350</v>
      </c>
      <c r="D308" s="33" t="s">
        <v>1597</v>
      </c>
      <c r="E308" s="28">
        <v>0.78800000000000014</v>
      </c>
      <c r="F308" s="28">
        <f t="shared" si="30"/>
        <v>275.80000000000007</v>
      </c>
      <c r="G308" s="28">
        <v>0.8</v>
      </c>
      <c r="H308" s="28">
        <f t="shared" si="31"/>
        <v>280</v>
      </c>
      <c r="I308" s="28"/>
      <c r="J308" s="28"/>
      <c r="K308" s="28">
        <f t="shared" si="29"/>
        <v>0.78800000000000014</v>
      </c>
      <c r="L308" s="28">
        <f t="shared" si="33"/>
        <v>275.80000000000007</v>
      </c>
    </row>
    <row r="309" spans="1:12" ht="15" x14ac:dyDescent="0.25">
      <c r="A309" s="7" t="s">
        <v>697</v>
      </c>
      <c r="B309" s="8" t="s">
        <v>698</v>
      </c>
      <c r="C309" s="21">
        <v>0.35</v>
      </c>
      <c r="D309" s="33" t="s">
        <v>1597</v>
      </c>
      <c r="E309" s="28">
        <v>236.8</v>
      </c>
      <c r="F309" s="28">
        <f t="shared" si="30"/>
        <v>82.88</v>
      </c>
      <c r="G309" s="28">
        <v>127</v>
      </c>
      <c r="H309" s="28">
        <f t="shared" si="31"/>
        <v>44.449999999999996</v>
      </c>
      <c r="I309" s="28">
        <v>414.34285714285721</v>
      </c>
      <c r="J309" s="28">
        <f t="shared" si="32"/>
        <v>145.02000000000001</v>
      </c>
      <c r="K309" s="28">
        <f t="shared" si="29"/>
        <v>44.449999999999996</v>
      </c>
      <c r="L309" s="28">
        <f>K309</f>
        <v>44.449999999999996</v>
      </c>
    </row>
    <row r="310" spans="1:12" ht="15" x14ac:dyDescent="0.25">
      <c r="A310" s="15"/>
      <c r="B310" s="8" t="s">
        <v>1491</v>
      </c>
      <c r="C310" s="22">
        <v>0.875</v>
      </c>
      <c r="D310" s="33" t="s">
        <v>1598</v>
      </c>
      <c r="E310" s="28">
        <v>38.080000000000005</v>
      </c>
      <c r="F310" s="28">
        <f t="shared" si="30"/>
        <v>33.320000000000007</v>
      </c>
      <c r="G310" s="28"/>
      <c r="H310" s="28"/>
      <c r="I310" s="28">
        <v>51.885714285714286</v>
      </c>
      <c r="J310" s="28">
        <f t="shared" si="32"/>
        <v>45.4</v>
      </c>
      <c r="K310" s="28">
        <f t="shared" si="29"/>
        <v>33.320000000000007</v>
      </c>
      <c r="L310" s="28">
        <f>K310</f>
        <v>33.320000000000007</v>
      </c>
    </row>
    <row r="311" spans="1:12" ht="15" x14ac:dyDescent="0.25">
      <c r="A311" s="7" t="s">
        <v>699</v>
      </c>
      <c r="B311" s="8" t="s">
        <v>700</v>
      </c>
      <c r="C311" s="17">
        <v>350</v>
      </c>
      <c r="D311" s="33" t="s">
        <v>1597</v>
      </c>
      <c r="E311" s="28">
        <v>0.25040000000000001</v>
      </c>
      <c r="F311" s="28">
        <f t="shared" si="30"/>
        <v>87.64</v>
      </c>
      <c r="G311" s="28">
        <v>0.26319999999999999</v>
      </c>
      <c r="H311" s="28">
        <f t="shared" si="31"/>
        <v>92.11999999999999</v>
      </c>
      <c r="I311" s="28">
        <v>0.37211428571428573</v>
      </c>
      <c r="J311" s="28">
        <f t="shared" si="32"/>
        <v>130.24</v>
      </c>
      <c r="K311" s="28">
        <f t="shared" si="29"/>
        <v>0.25040000000000001</v>
      </c>
      <c r="L311" s="28">
        <f t="shared" si="33"/>
        <v>87.64</v>
      </c>
    </row>
    <row r="312" spans="1:12" ht="15" x14ac:dyDescent="0.25">
      <c r="A312" s="7" t="s">
        <v>699</v>
      </c>
      <c r="B312" s="8" t="s">
        <v>701</v>
      </c>
      <c r="C312" s="19">
        <v>17.5</v>
      </c>
      <c r="D312" s="33" t="s">
        <v>1597</v>
      </c>
      <c r="E312" s="28">
        <v>5.4720000000000004</v>
      </c>
      <c r="F312" s="28">
        <f t="shared" si="30"/>
        <v>95.76</v>
      </c>
      <c r="G312" s="28">
        <v>0.26319999999999999</v>
      </c>
      <c r="H312" s="28">
        <f t="shared" si="31"/>
        <v>4.6059999999999999</v>
      </c>
      <c r="I312" s="28"/>
      <c r="J312" s="28"/>
      <c r="K312" s="28">
        <f t="shared" si="29"/>
        <v>0.26319999999999999</v>
      </c>
      <c r="L312" s="28">
        <f t="shared" si="33"/>
        <v>4.6059999999999999</v>
      </c>
    </row>
    <row r="313" spans="1:12" ht="15" x14ac:dyDescent="0.25">
      <c r="A313" s="7" t="s">
        <v>21</v>
      </c>
      <c r="B313" s="8" t="s">
        <v>1492</v>
      </c>
      <c r="C313" s="17">
        <v>2100</v>
      </c>
      <c r="D313" s="33" t="s">
        <v>1597</v>
      </c>
      <c r="E313" s="28">
        <v>0.10640000000000001</v>
      </c>
      <c r="F313" s="28">
        <f t="shared" si="30"/>
        <v>223.44000000000003</v>
      </c>
      <c r="G313" s="28">
        <v>4.1159999999999995E-2</v>
      </c>
      <c r="H313" s="28">
        <f t="shared" si="31"/>
        <v>86.435999999999993</v>
      </c>
      <c r="I313" s="28">
        <v>8.9379322164978028E-2</v>
      </c>
      <c r="J313" s="28">
        <f t="shared" si="32"/>
        <v>187.69657654645385</v>
      </c>
      <c r="K313" s="28">
        <f t="shared" si="29"/>
        <v>4.1159999999999995E-2</v>
      </c>
      <c r="L313" s="28">
        <f t="shared" si="33"/>
        <v>86.435999999999993</v>
      </c>
    </row>
    <row r="314" spans="1:12" ht="15" x14ac:dyDescent="0.25">
      <c r="A314" s="7" t="s">
        <v>702</v>
      </c>
      <c r="B314" s="8" t="s">
        <v>703</v>
      </c>
      <c r="C314" s="17">
        <v>350</v>
      </c>
      <c r="D314" s="33" t="s">
        <v>1597</v>
      </c>
      <c r="E314" s="28">
        <v>0.28720000000000001</v>
      </c>
      <c r="F314" s="28">
        <f t="shared" si="30"/>
        <v>100.52000000000001</v>
      </c>
      <c r="G314" s="28">
        <v>0.83400000000000007</v>
      </c>
      <c r="H314" s="28">
        <f t="shared" si="31"/>
        <v>291.90000000000003</v>
      </c>
      <c r="I314" s="28">
        <v>0.48359999999999997</v>
      </c>
      <c r="J314" s="28">
        <f t="shared" si="32"/>
        <v>169.26</v>
      </c>
      <c r="K314" s="28">
        <f t="shared" si="29"/>
        <v>0.28720000000000001</v>
      </c>
      <c r="L314" s="28">
        <f t="shared" si="33"/>
        <v>100.52000000000001</v>
      </c>
    </row>
    <row r="315" spans="1:12" ht="15" x14ac:dyDescent="0.25">
      <c r="A315" s="11" t="s">
        <v>1440</v>
      </c>
      <c r="B315" s="8" t="s">
        <v>704</v>
      </c>
      <c r="C315" s="21">
        <v>1.75</v>
      </c>
      <c r="D315" s="33" t="s">
        <v>1597</v>
      </c>
      <c r="E315" s="28">
        <v>60.879999999999995</v>
      </c>
      <c r="F315" s="28">
        <f t="shared" si="30"/>
        <v>106.53999999999999</v>
      </c>
      <c r="G315" s="28">
        <v>132.68</v>
      </c>
      <c r="H315" s="28">
        <f t="shared" si="31"/>
        <v>232.19</v>
      </c>
      <c r="I315" s="28"/>
      <c r="J315" s="28"/>
      <c r="K315" s="28">
        <f t="shared" si="29"/>
        <v>60.879999999999995</v>
      </c>
      <c r="L315" s="28">
        <f t="shared" si="33"/>
        <v>106.53999999999999</v>
      </c>
    </row>
    <row r="316" spans="1:12" ht="15" x14ac:dyDescent="0.25">
      <c r="A316" s="7" t="s">
        <v>23</v>
      </c>
      <c r="B316" s="8" t="s">
        <v>1493</v>
      </c>
      <c r="C316" s="19">
        <v>87.5</v>
      </c>
      <c r="D316" s="33" t="s">
        <v>1597</v>
      </c>
      <c r="E316" s="28">
        <v>0.51200000000000001</v>
      </c>
      <c r="F316" s="28">
        <f t="shared" si="30"/>
        <v>44.800000000000004</v>
      </c>
      <c r="G316" s="28">
        <v>0.49969999999999998</v>
      </c>
      <c r="H316" s="28">
        <f t="shared" si="31"/>
        <v>43.723749999999995</v>
      </c>
      <c r="I316" s="28">
        <v>0.90726444439202236</v>
      </c>
      <c r="J316" s="28">
        <f t="shared" si="32"/>
        <v>79.385638884301954</v>
      </c>
      <c r="K316" s="28">
        <f t="shared" si="29"/>
        <v>0.49969999999999998</v>
      </c>
      <c r="L316" s="28">
        <f t="shared" si="33"/>
        <v>43.723749999999995</v>
      </c>
    </row>
    <row r="317" spans="1:12" ht="15" x14ac:dyDescent="0.25">
      <c r="A317" s="7" t="s">
        <v>705</v>
      </c>
      <c r="B317" s="8" t="s">
        <v>706</v>
      </c>
      <c r="C317" s="20">
        <v>3.5000000000000001E-3</v>
      </c>
      <c r="D317" s="33" t="s">
        <v>1597</v>
      </c>
      <c r="E317" s="28">
        <v>74600</v>
      </c>
      <c r="F317" s="28">
        <f t="shared" si="30"/>
        <v>261.10000000000002</v>
      </c>
      <c r="G317" s="28"/>
      <c r="H317" s="28"/>
      <c r="I317" s="28"/>
      <c r="J317" s="28"/>
      <c r="K317" s="28">
        <f t="shared" si="29"/>
        <v>261.10000000000002</v>
      </c>
      <c r="L317" s="28">
        <f>K317</f>
        <v>261.10000000000002</v>
      </c>
    </row>
    <row r="318" spans="1:12" ht="15" x14ac:dyDescent="0.25">
      <c r="A318" s="7" t="s">
        <v>707</v>
      </c>
      <c r="B318" s="8" t="s">
        <v>708</v>
      </c>
      <c r="C318" s="17">
        <v>350</v>
      </c>
      <c r="D318" s="33" t="s">
        <v>1597</v>
      </c>
      <c r="E318" s="28">
        <v>7.1600000000000011E-2</v>
      </c>
      <c r="F318" s="28">
        <f t="shared" si="30"/>
        <v>25.060000000000002</v>
      </c>
      <c r="G318" s="28">
        <v>2.564E-2</v>
      </c>
      <c r="H318" s="28">
        <f t="shared" si="31"/>
        <v>8.9740000000000002</v>
      </c>
      <c r="I318" s="28"/>
      <c r="J318" s="28"/>
      <c r="K318" s="28">
        <f t="shared" si="29"/>
        <v>2.564E-2</v>
      </c>
      <c r="L318" s="28">
        <f t="shared" ref="L318:L348" si="34">PRODUCT(K318,C318)</f>
        <v>8.9740000000000002</v>
      </c>
    </row>
    <row r="319" spans="1:12" ht="15" x14ac:dyDescent="0.25">
      <c r="A319" s="7" t="s">
        <v>22</v>
      </c>
      <c r="B319" s="8" t="s">
        <v>1494</v>
      </c>
      <c r="C319" s="17">
        <v>875</v>
      </c>
      <c r="D319" s="33" t="s">
        <v>1597</v>
      </c>
      <c r="E319" s="28">
        <v>0.10272000000000002</v>
      </c>
      <c r="F319" s="28">
        <f t="shared" si="30"/>
        <v>89.880000000000024</v>
      </c>
      <c r="G319" s="28"/>
      <c r="H319" s="28"/>
      <c r="I319" s="28"/>
      <c r="J319" s="28"/>
      <c r="K319" s="28">
        <f t="shared" si="29"/>
        <v>0.10272000000000002</v>
      </c>
      <c r="L319" s="28">
        <f t="shared" si="34"/>
        <v>89.880000000000024</v>
      </c>
    </row>
    <row r="320" spans="1:12" ht="15" x14ac:dyDescent="0.25">
      <c r="A320" s="7" t="s">
        <v>709</v>
      </c>
      <c r="B320" s="8" t="s">
        <v>710</v>
      </c>
      <c r="C320" s="22">
        <v>3.5000000000000003E-2</v>
      </c>
      <c r="D320" s="33" t="s">
        <v>1597</v>
      </c>
      <c r="E320" s="28">
        <v>1.8960000000000001</v>
      </c>
      <c r="F320" s="28">
        <f t="shared" si="30"/>
        <v>6.6360000000000016E-2</v>
      </c>
      <c r="G320" s="28">
        <v>6.7279999999999998</v>
      </c>
      <c r="H320" s="28">
        <f t="shared" si="31"/>
        <v>0.23548000000000002</v>
      </c>
      <c r="I320" s="28"/>
      <c r="J320" s="28"/>
      <c r="K320" s="28">
        <f t="shared" si="29"/>
        <v>6.6360000000000016E-2</v>
      </c>
      <c r="L320" s="28">
        <f>K320</f>
        <v>6.6360000000000016E-2</v>
      </c>
    </row>
    <row r="321" spans="1:12" ht="15" x14ac:dyDescent="0.25">
      <c r="A321" s="7" t="s">
        <v>709</v>
      </c>
      <c r="B321" s="8" t="s">
        <v>711</v>
      </c>
      <c r="C321" s="17">
        <v>245</v>
      </c>
      <c r="D321" s="33" t="s">
        <v>1597</v>
      </c>
      <c r="E321" s="28">
        <v>1.3160000000000001</v>
      </c>
      <c r="F321" s="28">
        <f t="shared" si="30"/>
        <v>322.42</v>
      </c>
      <c r="G321" s="28">
        <v>5.3839999999999995</v>
      </c>
      <c r="H321" s="28">
        <f t="shared" si="31"/>
        <v>1319.08</v>
      </c>
      <c r="I321" s="28"/>
      <c r="J321" s="28"/>
      <c r="K321" s="28">
        <f t="shared" si="29"/>
        <v>1.3160000000000001</v>
      </c>
      <c r="L321" s="28">
        <f t="shared" si="34"/>
        <v>322.42</v>
      </c>
    </row>
    <row r="322" spans="1:12" ht="15" x14ac:dyDescent="0.25">
      <c r="A322" s="7" t="s">
        <v>712</v>
      </c>
      <c r="B322" s="8" t="s">
        <v>713</v>
      </c>
      <c r="C322" s="19">
        <v>17.5</v>
      </c>
      <c r="D322" s="33" t="s">
        <v>1597</v>
      </c>
      <c r="E322" s="28">
        <v>24.6</v>
      </c>
      <c r="F322" s="28">
        <f t="shared" si="30"/>
        <v>430.5</v>
      </c>
      <c r="G322" s="28">
        <v>25.381333333333334</v>
      </c>
      <c r="H322" s="28">
        <f t="shared" si="31"/>
        <v>444.17333333333335</v>
      </c>
      <c r="I322" s="28"/>
      <c r="J322" s="28"/>
      <c r="K322" s="28">
        <f t="shared" ref="K322:K385" si="35">MIN(E322:J322)</f>
        <v>24.6</v>
      </c>
      <c r="L322" s="28">
        <f t="shared" si="34"/>
        <v>430.5</v>
      </c>
    </row>
    <row r="323" spans="1:12" ht="15" x14ac:dyDescent="0.25">
      <c r="A323" s="7" t="s">
        <v>24</v>
      </c>
      <c r="B323" s="8" t="s">
        <v>714</v>
      </c>
      <c r="C323" s="19">
        <v>857.5</v>
      </c>
      <c r="D323" s="33" t="s">
        <v>1598</v>
      </c>
      <c r="E323" s="28">
        <v>5</v>
      </c>
      <c r="F323" s="28">
        <f t="shared" ref="F323:F386" si="36">PRODUCT(C323,E323)</f>
        <v>4287.5</v>
      </c>
      <c r="G323" s="28">
        <v>2.8283999999999998</v>
      </c>
      <c r="H323" s="28">
        <f t="shared" ref="H323:H386" si="37">PRODUCT(C323,G323)</f>
        <v>2425.3529999999996</v>
      </c>
      <c r="I323" s="28">
        <v>4.6869741899747819</v>
      </c>
      <c r="J323" s="28">
        <f t="shared" ref="J323:J386" si="38">PRODUCT(C323,I323)</f>
        <v>4019.0803679033756</v>
      </c>
      <c r="K323" s="28">
        <f t="shared" si="35"/>
        <v>2.8283999999999998</v>
      </c>
      <c r="L323" s="28">
        <f t="shared" si="34"/>
        <v>2425.3529999999996</v>
      </c>
    </row>
    <row r="324" spans="1:12" ht="15" x14ac:dyDescent="0.25">
      <c r="A324" s="7" t="s">
        <v>715</v>
      </c>
      <c r="B324" s="8" t="s">
        <v>716</v>
      </c>
      <c r="C324" s="20">
        <v>8.7499999999999994E-2</v>
      </c>
      <c r="D324" s="33" t="s">
        <v>1598</v>
      </c>
      <c r="E324" s="28">
        <v>945.6</v>
      </c>
      <c r="F324" s="28">
        <f t="shared" si="36"/>
        <v>82.74</v>
      </c>
      <c r="G324" s="28"/>
      <c r="H324" s="28"/>
      <c r="I324" s="28"/>
      <c r="J324" s="28"/>
      <c r="K324" s="28">
        <f t="shared" si="35"/>
        <v>82.74</v>
      </c>
      <c r="L324" s="28">
        <f>K324</f>
        <v>82.74</v>
      </c>
    </row>
    <row r="325" spans="1:12" ht="15" x14ac:dyDescent="0.25">
      <c r="A325" s="7" t="s">
        <v>717</v>
      </c>
      <c r="B325" s="8" t="s">
        <v>718</v>
      </c>
      <c r="C325" s="17">
        <v>350</v>
      </c>
      <c r="D325" s="33" t="s">
        <v>1597</v>
      </c>
      <c r="E325" s="28">
        <v>4.9520000000000002E-2</v>
      </c>
      <c r="F325" s="28">
        <f t="shared" si="36"/>
        <v>17.332000000000001</v>
      </c>
      <c r="G325" s="28">
        <v>0.12640000000000001</v>
      </c>
      <c r="H325" s="28">
        <f t="shared" si="37"/>
        <v>44.24</v>
      </c>
      <c r="I325" s="28">
        <v>0.17814285714285716</v>
      </c>
      <c r="J325" s="28">
        <f t="shared" si="38"/>
        <v>62.350000000000009</v>
      </c>
      <c r="K325" s="28">
        <f t="shared" si="35"/>
        <v>4.9520000000000002E-2</v>
      </c>
      <c r="L325" s="28">
        <f t="shared" si="34"/>
        <v>17.332000000000001</v>
      </c>
    </row>
    <row r="326" spans="1:12" ht="15" x14ac:dyDescent="0.25">
      <c r="A326" s="7" t="s">
        <v>719</v>
      </c>
      <c r="B326" s="8" t="s">
        <v>720</v>
      </c>
      <c r="C326" s="19">
        <v>87.5</v>
      </c>
      <c r="D326" s="33" t="s">
        <v>1597</v>
      </c>
      <c r="E326" s="28">
        <v>0.62400000000000011</v>
      </c>
      <c r="F326" s="28">
        <f t="shared" si="36"/>
        <v>54.600000000000009</v>
      </c>
      <c r="G326" s="28">
        <v>1.252</v>
      </c>
      <c r="H326" s="28">
        <f t="shared" si="37"/>
        <v>109.55</v>
      </c>
      <c r="I326" s="28">
        <v>1.122742857142857</v>
      </c>
      <c r="J326" s="28">
        <f t="shared" si="38"/>
        <v>98.24</v>
      </c>
      <c r="K326" s="28">
        <f t="shared" si="35"/>
        <v>0.62400000000000011</v>
      </c>
      <c r="L326" s="28">
        <f t="shared" si="34"/>
        <v>54.600000000000009</v>
      </c>
    </row>
    <row r="327" spans="1:12" ht="15" x14ac:dyDescent="0.25">
      <c r="A327" s="7" t="s">
        <v>25</v>
      </c>
      <c r="B327" s="8" t="s">
        <v>1495</v>
      </c>
      <c r="C327" s="19">
        <v>3.5</v>
      </c>
      <c r="D327" s="33" t="s">
        <v>1598</v>
      </c>
      <c r="E327" s="28">
        <v>16.600000000000001</v>
      </c>
      <c r="F327" s="28">
        <f t="shared" si="36"/>
        <v>58.100000000000009</v>
      </c>
      <c r="G327" s="28">
        <v>21.919999999999998</v>
      </c>
      <c r="H327" s="28">
        <f t="shared" si="37"/>
        <v>76.72</v>
      </c>
      <c r="I327" s="28">
        <v>40.880000000000003</v>
      </c>
      <c r="J327" s="28">
        <f t="shared" si="38"/>
        <v>143.08000000000001</v>
      </c>
      <c r="K327" s="28">
        <f t="shared" si="35"/>
        <v>16.600000000000001</v>
      </c>
      <c r="L327" s="28">
        <f t="shared" si="34"/>
        <v>58.100000000000009</v>
      </c>
    </row>
    <row r="328" spans="1:12" ht="15" x14ac:dyDescent="0.25">
      <c r="A328" s="7" t="s">
        <v>721</v>
      </c>
      <c r="B328" s="8" t="s">
        <v>722</v>
      </c>
      <c r="C328" s="20">
        <v>3.5000000000000001E-3</v>
      </c>
      <c r="D328" s="33" t="s">
        <v>1598</v>
      </c>
      <c r="E328" s="28">
        <v>50400.000000000007</v>
      </c>
      <c r="F328" s="28">
        <f t="shared" si="36"/>
        <v>176.40000000000003</v>
      </c>
      <c r="G328" s="28">
        <v>91800</v>
      </c>
      <c r="H328" s="28">
        <f t="shared" si="37"/>
        <v>321.3</v>
      </c>
      <c r="I328" s="28"/>
      <c r="J328" s="28"/>
      <c r="K328" s="28">
        <f t="shared" si="35"/>
        <v>176.40000000000003</v>
      </c>
      <c r="L328" s="28">
        <f>K328</f>
        <v>176.40000000000003</v>
      </c>
    </row>
    <row r="329" spans="1:12" ht="15" x14ac:dyDescent="0.25">
      <c r="A329" s="7" t="s">
        <v>723</v>
      </c>
      <c r="B329" s="8" t="s">
        <v>1496</v>
      </c>
      <c r="C329" s="21">
        <v>0.35</v>
      </c>
      <c r="D329" s="33" t="s">
        <v>1598</v>
      </c>
      <c r="E329" s="28">
        <v>84</v>
      </c>
      <c r="F329" s="28">
        <f t="shared" si="36"/>
        <v>29.4</v>
      </c>
      <c r="G329" s="28">
        <v>106.8</v>
      </c>
      <c r="H329" s="28">
        <f t="shared" si="37"/>
        <v>37.379999999999995</v>
      </c>
      <c r="I329" s="28">
        <v>325.82857142857148</v>
      </c>
      <c r="J329" s="28">
        <f t="shared" si="38"/>
        <v>114.04</v>
      </c>
      <c r="K329" s="28">
        <f t="shared" si="35"/>
        <v>29.4</v>
      </c>
      <c r="L329" s="28">
        <f t="shared" ref="L329:L330" si="39">K329</f>
        <v>29.4</v>
      </c>
    </row>
    <row r="330" spans="1:12" ht="15" x14ac:dyDescent="0.25">
      <c r="A330" s="7" t="s">
        <v>724</v>
      </c>
      <c r="B330" s="8" t="s">
        <v>725</v>
      </c>
      <c r="C330" s="20">
        <v>1.7500000000000002E-2</v>
      </c>
      <c r="D330" s="33" t="s">
        <v>1597</v>
      </c>
      <c r="E330" s="28">
        <v>7672.0000000000009</v>
      </c>
      <c r="F330" s="28">
        <f t="shared" si="36"/>
        <v>134.26000000000002</v>
      </c>
      <c r="G330" s="28">
        <v>14533.000000000002</v>
      </c>
      <c r="H330" s="28">
        <f t="shared" si="37"/>
        <v>254.32750000000004</v>
      </c>
      <c r="I330" s="28"/>
      <c r="J330" s="28"/>
      <c r="K330" s="28">
        <f t="shared" si="35"/>
        <v>134.26000000000002</v>
      </c>
      <c r="L330" s="28">
        <f t="shared" si="39"/>
        <v>134.26000000000002</v>
      </c>
    </row>
    <row r="331" spans="1:12" ht="15" x14ac:dyDescent="0.25">
      <c r="A331" s="7" t="s">
        <v>726</v>
      </c>
      <c r="B331" s="8" t="s">
        <v>727</v>
      </c>
      <c r="C331" s="19">
        <v>87.5</v>
      </c>
      <c r="D331" s="33" t="s">
        <v>1597</v>
      </c>
      <c r="E331" s="28">
        <v>2.2240000000000002</v>
      </c>
      <c r="F331" s="28">
        <f t="shared" si="36"/>
        <v>194.60000000000002</v>
      </c>
      <c r="G331" s="28">
        <v>5.3679999999999994</v>
      </c>
      <c r="H331" s="28">
        <f t="shared" si="37"/>
        <v>469.69999999999993</v>
      </c>
      <c r="I331" s="28">
        <v>2.6100571428571429</v>
      </c>
      <c r="J331" s="28">
        <f t="shared" si="38"/>
        <v>228.38</v>
      </c>
      <c r="K331" s="28">
        <f t="shared" si="35"/>
        <v>2.2240000000000002</v>
      </c>
      <c r="L331" s="28">
        <f t="shared" si="34"/>
        <v>194.60000000000002</v>
      </c>
    </row>
    <row r="332" spans="1:12" ht="15" x14ac:dyDescent="0.25">
      <c r="A332" s="7" t="s">
        <v>31</v>
      </c>
      <c r="B332" s="8" t="s">
        <v>1497</v>
      </c>
      <c r="C332" s="17">
        <v>3500</v>
      </c>
      <c r="D332" s="33" t="s">
        <v>1597</v>
      </c>
      <c r="E332" s="28">
        <v>2.2240000000000003E-2</v>
      </c>
      <c r="F332" s="28">
        <f t="shared" si="36"/>
        <v>77.84</v>
      </c>
      <c r="G332" s="28">
        <v>1.6399999999999998E-2</v>
      </c>
      <c r="H332" s="28">
        <f t="shared" si="37"/>
        <v>57.399999999999991</v>
      </c>
      <c r="I332" s="28">
        <v>2.04890154619237E-2</v>
      </c>
      <c r="J332" s="28">
        <f t="shared" si="38"/>
        <v>71.711554116732955</v>
      </c>
      <c r="K332" s="28">
        <f t="shared" si="35"/>
        <v>1.6399999999999998E-2</v>
      </c>
      <c r="L332" s="28">
        <f t="shared" si="34"/>
        <v>57.399999999999991</v>
      </c>
    </row>
    <row r="333" spans="1:12" ht="15" x14ac:dyDescent="0.25">
      <c r="A333" s="11" t="s">
        <v>1448</v>
      </c>
      <c r="B333" s="8" t="s">
        <v>728</v>
      </c>
      <c r="C333" s="17">
        <v>350</v>
      </c>
      <c r="D333" s="33" t="s">
        <v>1597</v>
      </c>
      <c r="E333" s="28">
        <v>0.26</v>
      </c>
      <c r="F333" s="28">
        <f t="shared" si="36"/>
        <v>91</v>
      </c>
      <c r="G333" s="28">
        <v>1.03</v>
      </c>
      <c r="H333" s="28">
        <f t="shared" si="37"/>
        <v>360.5</v>
      </c>
      <c r="I333" s="28">
        <v>0.66880000000000006</v>
      </c>
      <c r="J333" s="28">
        <f t="shared" si="38"/>
        <v>234.08</v>
      </c>
      <c r="K333" s="28">
        <f t="shared" si="35"/>
        <v>0.26</v>
      </c>
      <c r="L333" s="28">
        <f t="shared" si="34"/>
        <v>91</v>
      </c>
    </row>
    <row r="334" spans="1:12" ht="15" x14ac:dyDescent="0.25">
      <c r="A334" s="7" t="s">
        <v>729</v>
      </c>
      <c r="B334" s="8" t="s">
        <v>730</v>
      </c>
      <c r="C334" s="19">
        <v>3.5</v>
      </c>
      <c r="D334" s="33" t="s">
        <v>1597</v>
      </c>
      <c r="E334" s="28">
        <v>78.600000000000009</v>
      </c>
      <c r="F334" s="28">
        <f t="shared" si="36"/>
        <v>275.10000000000002</v>
      </c>
      <c r="G334" s="28">
        <v>285.60000000000002</v>
      </c>
      <c r="H334" s="28">
        <f t="shared" si="37"/>
        <v>999.60000000000014</v>
      </c>
      <c r="I334" s="28"/>
      <c r="J334" s="28"/>
      <c r="K334" s="28">
        <f t="shared" si="35"/>
        <v>78.600000000000009</v>
      </c>
      <c r="L334" s="28">
        <f t="shared" si="34"/>
        <v>275.10000000000002</v>
      </c>
    </row>
    <row r="335" spans="1:12" ht="15" x14ac:dyDescent="0.25">
      <c r="A335" s="7" t="s">
        <v>34</v>
      </c>
      <c r="B335" s="8" t="s">
        <v>731</v>
      </c>
      <c r="C335" s="22">
        <v>700.73500000000001</v>
      </c>
      <c r="D335" s="33" t="s">
        <v>1597</v>
      </c>
      <c r="E335" s="28">
        <v>0.6432000000000001</v>
      </c>
      <c r="F335" s="28">
        <f t="shared" si="36"/>
        <v>450.71275200000008</v>
      </c>
      <c r="G335" s="28">
        <v>0.66772727272727272</v>
      </c>
      <c r="H335" s="28">
        <f t="shared" si="37"/>
        <v>467.89987045454546</v>
      </c>
      <c r="I335" s="28">
        <v>1.4383944477346406</v>
      </c>
      <c r="J335" s="28">
        <f t="shared" si="38"/>
        <v>1007.9333333333334</v>
      </c>
      <c r="K335" s="28">
        <f t="shared" si="35"/>
        <v>0.6432000000000001</v>
      </c>
      <c r="L335" s="28">
        <f t="shared" si="34"/>
        <v>450.71275200000008</v>
      </c>
    </row>
    <row r="336" spans="1:12" ht="15" x14ac:dyDescent="0.25">
      <c r="A336" s="7" t="s">
        <v>732</v>
      </c>
      <c r="B336" s="8" t="s">
        <v>733</v>
      </c>
      <c r="C336" s="21">
        <v>1.75</v>
      </c>
      <c r="D336" s="33" t="s">
        <v>1597</v>
      </c>
      <c r="E336" s="28">
        <v>348.39999999999992</v>
      </c>
      <c r="F336" s="28">
        <f t="shared" si="36"/>
        <v>609.69999999999982</v>
      </c>
      <c r="G336" s="28">
        <v>117</v>
      </c>
      <c r="H336" s="28">
        <f t="shared" si="37"/>
        <v>204.75</v>
      </c>
      <c r="I336" s="28">
        <v>152.68571428571428</v>
      </c>
      <c r="J336" s="28">
        <f t="shared" si="38"/>
        <v>267.2</v>
      </c>
      <c r="K336" s="28">
        <f t="shared" si="35"/>
        <v>117</v>
      </c>
      <c r="L336" s="28">
        <f t="shared" si="34"/>
        <v>204.75</v>
      </c>
    </row>
    <row r="337" spans="1:12" ht="15" x14ac:dyDescent="0.25">
      <c r="A337" s="7" t="s">
        <v>734</v>
      </c>
      <c r="B337" s="2" t="s">
        <v>735</v>
      </c>
      <c r="C337" s="17">
        <v>7</v>
      </c>
      <c r="D337" s="33" t="s">
        <v>1597</v>
      </c>
      <c r="E337" s="28">
        <v>25.080000000000002</v>
      </c>
      <c r="F337" s="28">
        <f t="shared" si="36"/>
        <v>175.56</v>
      </c>
      <c r="G337" s="28">
        <v>113.33</v>
      </c>
      <c r="H337" s="28">
        <f t="shared" si="37"/>
        <v>793.31</v>
      </c>
      <c r="I337" s="28"/>
      <c r="J337" s="28"/>
      <c r="K337" s="28">
        <f t="shared" si="35"/>
        <v>25.080000000000002</v>
      </c>
      <c r="L337" s="28">
        <f t="shared" si="34"/>
        <v>175.56</v>
      </c>
    </row>
    <row r="338" spans="1:12" ht="15" x14ac:dyDescent="0.25">
      <c r="A338" s="7" t="s">
        <v>736</v>
      </c>
      <c r="B338" s="8" t="s">
        <v>737</v>
      </c>
      <c r="C338" s="19">
        <v>3.5</v>
      </c>
      <c r="D338" s="33" t="s">
        <v>1597</v>
      </c>
      <c r="E338" s="28">
        <v>4.9120000000000008</v>
      </c>
      <c r="F338" s="28">
        <f t="shared" si="36"/>
        <v>17.192000000000004</v>
      </c>
      <c r="G338" s="28">
        <v>7</v>
      </c>
      <c r="H338" s="28">
        <f t="shared" si="37"/>
        <v>24.5</v>
      </c>
      <c r="I338" s="28">
        <v>9.5485714285714298</v>
      </c>
      <c r="J338" s="28">
        <f t="shared" si="38"/>
        <v>33.42</v>
      </c>
      <c r="K338" s="28">
        <f t="shared" si="35"/>
        <v>4.9120000000000008</v>
      </c>
      <c r="L338" s="28">
        <f t="shared" si="34"/>
        <v>17.192000000000004</v>
      </c>
    </row>
    <row r="339" spans="1:12" ht="15" x14ac:dyDescent="0.25">
      <c r="A339" s="7" t="s">
        <v>738</v>
      </c>
      <c r="B339" s="8" t="s">
        <v>739</v>
      </c>
      <c r="C339" s="19">
        <v>17.5</v>
      </c>
      <c r="D339" s="33" t="s">
        <v>1597</v>
      </c>
      <c r="E339" s="28">
        <v>10.8</v>
      </c>
      <c r="F339" s="28">
        <f t="shared" si="36"/>
        <v>189</v>
      </c>
      <c r="G339" s="28"/>
      <c r="H339" s="28"/>
      <c r="I339" s="28"/>
      <c r="J339" s="28"/>
      <c r="K339" s="28">
        <f t="shared" si="35"/>
        <v>10.8</v>
      </c>
      <c r="L339" s="28">
        <f t="shared" si="34"/>
        <v>189</v>
      </c>
    </row>
    <row r="340" spans="1:12" ht="15" x14ac:dyDescent="0.25">
      <c r="A340" s="7" t="s">
        <v>740</v>
      </c>
      <c r="B340" s="8" t="s">
        <v>741</v>
      </c>
      <c r="C340" s="21">
        <v>0.35</v>
      </c>
      <c r="D340" s="33" t="s">
        <v>1598</v>
      </c>
      <c r="E340" s="28">
        <v>410</v>
      </c>
      <c r="F340" s="28">
        <f t="shared" si="36"/>
        <v>143.5</v>
      </c>
      <c r="G340" s="28">
        <v>441.86</v>
      </c>
      <c r="H340" s="28">
        <f t="shared" si="37"/>
        <v>154.65099999999998</v>
      </c>
      <c r="I340" s="28">
        <v>500.2</v>
      </c>
      <c r="J340" s="28">
        <f t="shared" si="38"/>
        <v>175.07</v>
      </c>
      <c r="K340" s="28">
        <f t="shared" si="35"/>
        <v>143.5</v>
      </c>
      <c r="L340" s="28">
        <f>K340</f>
        <v>143.5</v>
      </c>
    </row>
    <row r="341" spans="1:12" ht="15" x14ac:dyDescent="0.25">
      <c r="A341" s="7" t="s">
        <v>742</v>
      </c>
      <c r="B341" s="8" t="s">
        <v>743</v>
      </c>
      <c r="C341" s="21">
        <v>0.35</v>
      </c>
      <c r="D341" s="33" t="s">
        <v>1598</v>
      </c>
      <c r="E341" s="28">
        <v>167.2</v>
      </c>
      <c r="F341" s="28">
        <f t="shared" si="36"/>
        <v>58.519999999999989</v>
      </c>
      <c r="G341" s="28">
        <v>1240</v>
      </c>
      <c r="H341" s="28">
        <f t="shared" si="37"/>
        <v>434</v>
      </c>
      <c r="I341" s="28">
        <v>354.40000000000003</v>
      </c>
      <c r="J341" s="28">
        <f t="shared" si="38"/>
        <v>124.04</v>
      </c>
      <c r="K341" s="28">
        <f t="shared" si="35"/>
        <v>58.519999999999989</v>
      </c>
      <c r="L341" s="28">
        <f>K341</f>
        <v>58.519999999999989</v>
      </c>
    </row>
    <row r="342" spans="1:12" ht="15" x14ac:dyDescent="0.25">
      <c r="A342" s="7" t="s">
        <v>742</v>
      </c>
      <c r="B342" s="8" t="s">
        <v>744</v>
      </c>
      <c r="C342" s="17">
        <v>1400</v>
      </c>
      <c r="D342" s="33" t="s">
        <v>1597</v>
      </c>
      <c r="E342" s="28">
        <v>0.26519999999999999</v>
      </c>
      <c r="F342" s="28">
        <f t="shared" si="36"/>
        <v>371.28</v>
      </c>
      <c r="G342" s="28">
        <v>0.21</v>
      </c>
      <c r="H342" s="28">
        <f t="shared" si="37"/>
        <v>294</v>
      </c>
      <c r="I342" s="28">
        <v>0.21394285714285713</v>
      </c>
      <c r="J342" s="28">
        <f t="shared" si="38"/>
        <v>299.52</v>
      </c>
      <c r="K342" s="28">
        <f t="shared" si="35"/>
        <v>0.21</v>
      </c>
      <c r="L342" s="28">
        <f t="shared" si="34"/>
        <v>294</v>
      </c>
    </row>
    <row r="343" spans="1:12" ht="15" x14ac:dyDescent="0.25">
      <c r="A343" s="7" t="s">
        <v>35</v>
      </c>
      <c r="B343" s="8" t="s">
        <v>1498</v>
      </c>
      <c r="C343" s="19">
        <v>2537.5</v>
      </c>
      <c r="D343" s="33" t="s">
        <v>1598</v>
      </c>
      <c r="E343" s="28">
        <v>2.6</v>
      </c>
      <c r="F343" s="28">
        <f t="shared" si="36"/>
        <v>6597.5</v>
      </c>
      <c r="G343" s="28">
        <v>2.4</v>
      </c>
      <c r="H343" s="28">
        <f t="shared" si="37"/>
        <v>6090</v>
      </c>
      <c r="I343" s="28">
        <v>4.3421153239004644</v>
      </c>
      <c r="J343" s="28">
        <f t="shared" si="38"/>
        <v>11018.117634397428</v>
      </c>
      <c r="K343" s="28">
        <f t="shared" si="35"/>
        <v>2.4</v>
      </c>
      <c r="L343" s="28">
        <f t="shared" si="34"/>
        <v>6090</v>
      </c>
    </row>
    <row r="344" spans="1:12" ht="15" x14ac:dyDescent="0.25">
      <c r="A344" s="7" t="s">
        <v>35</v>
      </c>
      <c r="B344" s="8" t="s">
        <v>1499</v>
      </c>
      <c r="C344" s="19">
        <v>3.5</v>
      </c>
      <c r="D344" s="33" t="s">
        <v>1598</v>
      </c>
      <c r="E344" s="28">
        <v>3.96</v>
      </c>
      <c r="F344" s="28">
        <f t="shared" si="36"/>
        <v>13.86</v>
      </c>
      <c r="G344" s="28">
        <v>5.35</v>
      </c>
      <c r="H344" s="28">
        <f t="shared" si="37"/>
        <v>18.724999999999998</v>
      </c>
      <c r="I344" s="28">
        <v>6.3372072998349172</v>
      </c>
      <c r="J344" s="28">
        <f t="shared" si="38"/>
        <v>22.180225549422211</v>
      </c>
      <c r="K344" s="28">
        <f t="shared" si="35"/>
        <v>3.96</v>
      </c>
      <c r="L344" s="28">
        <f t="shared" si="34"/>
        <v>13.86</v>
      </c>
    </row>
    <row r="345" spans="1:12" ht="15" x14ac:dyDescent="0.25">
      <c r="A345" s="7" t="s">
        <v>745</v>
      </c>
      <c r="B345" s="8" t="s">
        <v>746</v>
      </c>
      <c r="C345" s="20">
        <v>0.26250000000000001</v>
      </c>
      <c r="D345" s="33" t="s">
        <v>1598</v>
      </c>
      <c r="E345" s="28">
        <v>4000</v>
      </c>
      <c r="F345" s="28">
        <f t="shared" si="36"/>
        <v>1050</v>
      </c>
      <c r="G345" s="28">
        <v>4295</v>
      </c>
      <c r="H345" s="28">
        <f t="shared" si="37"/>
        <v>1127.4375</v>
      </c>
      <c r="I345" s="28"/>
      <c r="J345" s="28"/>
      <c r="K345" s="28">
        <f t="shared" si="35"/>
        <v>1050</v>
      </c>
      <c r="L345" s="28">
        <f>K345</f>
        <v>1050</v>
      </c>
    </row>
    <row r="346" spans="1:12" ht="15" x14ac:dyDescent="0.25">
      <c r="A346" s="7" t="s">
        <v>747</v>
      </c>
      <c r="B346" s="8" t="s">
        <v>748</v>
      </c>
      <c r="C346" s="19">
        <v>87.5</v>
      </c>
      <c r="D346" s="33" t="s">
        <v>1597</v>
      </c>
      <c r="E346" s="28">
        <v>2.0880000000000001</v>
      </c>
      <c r="F346" s="28">
        <f t="shared" si="36"/>
        <v>182.70000000000002</v>
      </c>
      <c r="G346" s="28">
        <v>4.76</v>
      </c>
      <c r="H346" s="28">
        <f t="shared" si="37"/>
        <v>416.5</v>
      </c>
      <c r="I346" s="28">
        <v>6.2116571428571428</v>
      </c>
      <c r="J346" s="28">
        <f t="shared" si="38"/>
        <v>543.52</v>
      </c>
      <c r="K346" s="28">
        <f t="shared" si="35"/>
        <v>2.0880000000000001</v>
      </c>
      <c r="L346" s="28">
        <f t="shared" si="34"/>
        <v>182.70000000000002</v>
      </c>
    </row>
    <row r="347" spans="1:12" ht="30" x14ac:dyDescent="0.25">
      <c r="A347" s="7" t="s">
        <v>749</v>
      </c>
      <c r="B347" s="2" t="s">
        <v>750</v>
      </c>
      <c r="C347" s="17">
        <v>7</v>
      </c>
      <c r="D347" s="33" t="s">
        <v>1597</v>
      </c>
      <c r="E347" s="28">
        <v>34.64</v>
      </c>
      <c r="F347" s="28">
        <f t="shared" si="36"/>
        <v>242.48000000000002</v>
      </c>
      <c r="G347" s="28">
        <v>75.2</v>
      </c>
      <c r="H347" s="28">
        <f t="shared" si="37"/>
        <v>526.4</v>
      </c>
      <c r="I347" s="28">
        <v>62.719999999999992</v>
      </c>
      <c r="J347" s="28">
        <f t="shared" si="38"/>
        <v>439.03999999999996</v>
      </c>
      <c r="K347" s="28">
        <f t="shared" si="35"/>
        <v>34.64</v>
      </c>
      <c r="L347" s="28">
        <f t="shared" si="34"/>
        <v>242.48000000000002</v>
      </c>
    </row>
    <row r="348" spans="1:12" ht="15" x14ac:dyDescent="0.25">
      <c r="A348" s="7" t="s">
        <v>751</v>
      </c>
      <c r="B348" s="8" t="s">
        <v>752</v>
      </c>
      <c r="C348" s="17">
        <v>35</v>
      </c>
      <c r="D348" s="33" t="s">
        <v>1597</v>
      </c>
      <c r="E348" s="28">
        <v>3.1960000000000006</v>
      </c>
      <c r="F348" s="28">
        <f t="shared" si="36"/>
        <v>111.86000000000003</v>
      </c>
      <c r="G348" s="28">
        <v>5.29</v>
      </c>
      <c r="H348" s="28">
        <f t="shared" si="37"/>
        <v>185.15</v>
      </c>
      <c r="I348" s="28">
        <v>6.8511428571428565</v>
      </c>
      <c r="J348" s="28">
        <f t="shared" si="38"/>
        <v>239.79</v>
      </c>
      <c r="K348" s="28">
        <f t="shared" si="35"/>
        <v>3.1960000000000006</v>
      </c>
      <c r="L348" s="28">
        <f t="shared" si="34"/>
        <v>111.86000000000003</v>
      </c>
    </row>
    <row r="349" spans="1:12" ht="15" x14ac:dyDescent="0.25">
      <c r="A349" s="7" t="s">
        <v>753</v>
      </c>
      <c r="B349" s="8" t="s">
        <v>754</v>
      </c>
      <c r="C349" s="22">
        <v>0.17499999999999999</v>
      </c>
      <c r="D349" s="33" t="s">
        <v>1598</v>
      </c>
      <c r="E349" s="28">
        <v>413.6</v>
      </c>
      <c r="F349" s="28">
        <f t="shared" si="36"/>
        <v>72.38</v>
      </c>
      <c r="G349" s="28"/>
      <c r="H349" s="28"/>
      <c r="I349" s="28"/>
      <c r="J349" s="28"/>
      <c r="K349" s="28">
        <f t="shared" si="35"/>
        <v>72.38</v>
      </c>
      <c r="L349" s="28">
        <f>K349</f>
        <v>72.38</v>
      </c>
    </row>
    <row r="350" spans="1:12" ht="15" x14ac:dyDescent="0.25">
      <c r="A350" s="7" t="s">
        <v>755</v>
      </c>
      <c r="B350" s="8" t="s">
        <v>756</v>
      </c>
      <c r="C350" s="19">
        <v>87.5</v>
      </c>
      <c r="D350" s="33" t="s">
        <v>1597</v>
      </c>
      <c r="E350" s="28">
        <v>0.49120000000000003</v>
      </c>
      <c r="F350" s="28">
        <f t="shared" si="36"/>
        <v>42.980000000000004</v>
      </c>
      <c r="G350" s="28">
        <v>1.1479999999999999</v>
      </c>
      <c r="H350" s="28">
        <f t="shared" si="37"/>
        <v>100.44999999999999</v>
      </c>
      <c r="I350" s="28">
        <v>1.1379428571428571</v>
      </c>
      <c r="J350" s="28">
        <f t="shared" si="38"/>
        <v>99.57</v>
      </c>
      <c r="K350" s="28">
        <f t="shared" si="35"/>
        <v>0.49120000000000003</v>
      </c>
      <c r="L350" s="28">
        <f t="shared" ref="L350:L379" si="40">PRODUCT(K350,C350)</f>
        <v>42.980000000000004</v>
      </c>
    </row>
    <row r="351" spans="1:12" ht="15" x14ac:dyDescent="0.25">
      <c r="A351" s="7" t="s">
        <v>36</v>
      </c>
      <c r="B351" s="8" t="s">
        <v>1500</v>
      </c>
      <c r="C351" s="21">
        <v>876.75</v>
      </c>
      <c r="D351" s="33" t="s">
        <v>1598</v>
      </c>
      <c r="E351" s="28">
        <v>28</v>
      </c>
      <c r="F351" s="28">
        <f t="shared" si="36"/>
        <v>24549</v>
      </c>
      <c r="G351" s="28">
        <v>6.0884</v>
      </c>
      <c r="H351" s="28">
        <f t="shared" si="37"/>
        <v>5338.0047000000004</v>
      </c>
      <c r="I351" s="28">
        <v>10.274425638345786</v>
      </c>
      <c r="J351" s="28">
        <f t="shared" si="38"/>
        <v>9008.1026784196674</v>
      </c>
      <c r="K351" s="28">
        <f t="shared" si="35"/>
        <v>6.0884</v>
      </c>
      <c r="L351" s="28">
        <f t="shared" si="40"/>
        <v>5338.0047000000004</v>
      </c>
    </row>
    <row r="352" spans="1:12" ht="15" x14ac:dyDescent="0.25">
      <c r="A352" s="7" t="s">
        <v>757</v>
      </c>
      <c r="B352" s="8" t="s">
        <v>1501</v>
      </c>
      <c r="C352" s="17">
        <v>1750</v>
      </c>
      <c r="D352" s="33" t="s">
        <v>1597</v>
      </c>
      <c r="E352" s="28">
        <v>0.23040000000000002</v>
      </c>
      <c r="F352" s="28">
        <f t="shared" si="36"/>
        <v>403.20000000000005</v>
      </c>
      <c r="G352" s="28">
        <v>4.48E-2</v>
      </c>
      <c r="H352" s="28">
        <f t="shared" si="37"/>
        <v>78.400000000000006</v>
      </c>
      <c r="I352" s="28">
        <v>6.6194285714285719E-2</v>
      </c>
      <c r="J352" s="28">
        <f t="shared" si="38"/>
        <v>115.84</v>
      </c>
      <c r="K352" s="28">
        <f t="shared" si="35"/>
        <v>4.48E-2</v>
      </c>
      <c r="L352" s="28">
        <f t="shared" si="40"/>
        <v>78.400000000000006</v>
      </c>
    </row>
    <row r="353" spans="1:12" ht="15" x14ac:dyDescent="0.25">
      <c r="A353" s="7" t="s">
        <v>37</v>
      </c>
      <c r="B353" s="8" t="s">
        <v>2</v>
      </c>
      <c r="C353" s="22">
        <v>0.17499999999999999</v>
      </c>
      <c r="D353" s="33" t="s">
        <v>1598</v>
      </c>
      <c r="E353" s="28">
        <v>1505.9999999999998</v>
      </c>
      <c r="F353" s="28">
        <f t="shared" si="36"/>
        <v>263.54999999999995</v>
      </c>
      <c r="G353" s="28">
        <v>3893.9999999999995</v>
      </c>
      <c r="H353" s="28">
        <f t="shared" si="37"/>
        <v>681.44999999999993</v>
      </c>
      <c r="I353" s="28">
        <v>2019.0857142857142</v>
      </c>
      <c r="J353" s="28">
        <f t="shared" si="38"/>
        <v>353.34</v>
      </c>
      <c r="K353" s="28">
        <f t="shared" si="35"/>
        <v>263.54999999999995</v>
      </c>
      <c r="L353" s="28">
        <f>K353</f>
        <v>263.54999999999995</v>
      </c>
    </row>
    <row r="354" spans="1:12" ht="15" x14ac:dyDescent="0.25">
      <c r="A354" s="7" t="s">
        <v>758</v>
      </c>
      <c r="B354" s="8" t="s">
        <v>759</v>
      </c>
      <c r="C354" s="22">
        <v>0.875</v>
      </c>
      <c r="D354" s="33" t="s">
        <v>1598</v>
      </c>
      <c r="E354" s="28">
        <v>31.32</v>
      </c>
      <c r="F354" s="28">
        <f t="shared" si="36"/>
        <v>27.405000000000001</v>
      </c>
      <c r="G354" s="28">
        <v>19.100000000000001</v>
      </c>
      <c r="H354" s="28">
        <f t="shared" si="37"/>
        <v>16.712500000000002</v>
      </c>
      <c r="I354" s="28">
        <v>14.037473193306544</v>
      </c>
      <c r="J354" s="28">
        <f t="shared" si="38"/>
        <v>12.282789044143227</v>
      </c>
      <c r="K354" s="28">
        <f t="shared" si="35"/>
        <v>12.282789044143227</v>
      </c>
      <c r="L354" s="28">
        <f>K354</f>
        <v>12.282789044143227</v>
      </c>
    </row>
    <row r="355" spans="1:12" ht="15" x14ac:dyDescent="0.25">
      <c r="A355" s="7" t="s">
        <v>760</v>
      </c>
      <c r="B355" s="8" t="s">
        <v>761</v>
      </c>
      <c r="C355" s="20">
        <v>0.1225</v>
      </c>
      <c r="D355" s="33" t="s">
        <v>1597</v>
      </c>
      <c r="E355" s="28">
        <v>2408</v>
      </c>
      <c r="F355" s="28">
        <f t="shared" si="36"/>
        <v>294.98</v>
      </c>
      <c r="G355" s="28"/>
      <c r="H355" s="28"/>
      <c r="I355" s="28"/>
      <c r="J355" s="28"/>
      <c r="K355" s="28">
        <f t="shared" si="35"/>
        <v>294.98</v>
      </c>
      <c r="L355" s="28">
        <f>K355</f>
        <v>294.98</v>
      </c>
    </row>
    <row r="356" spans="1:12" ht="15" x14ac:dyDescent="0.25">
      <c r="A356" s="7" t="s">
        <v>762</v>
      </c>
      <c r="B356" s="8" t="s">
        <v>763</v>
      </c>
      <c r="C356" s="20">
        <v>1.7500000000000002E-2</v>
      </c>
      <c r="D356" s="33" t="s">
        <v>1598</v>
      </c>
      <c r="E356" s="28">
        <v>3464</v>
      </c>
      <c r="F356" s="28">
        <f t="shared" si="36"/>
        <v>60.620000000000005</v>
      </c>
      <c r="G356" s="28"/>
      <c r="H356" s="28"/>
      <c r="I356" s="28"/>
      <c r="J356" s="28"/>
      <c r="K356" s="28">
        <f t="shared" si="35"/>
        <v>60.620000000000005</v>
      </c>
      <c r="L356" s="28">
        <f>K356</f>
        <v>60.620000000000005</v>
      </c>
    </row>
    <row r="357" spans="1:12" ht="15" x14ac:dyDescent="0.25">
      <c r="A357" s="7" t="s">
        <v>764</v>
      </c>
      <c r="B357" s="8" t="s">
        <v>765</v>
      </c>
      <c r="C357" s="17">
        <v>350</v>
      </c>
      <c r="D357" s="33" t="s">
        <v>1597</v>
      </c>
      <c r="E357" s="28">
        <v>0.40800000000000003</v>
      </c>
      <c r="F357" s="28">
        <f t="shared" si="36"/>
        <v>142.80000000000001</v>
      </c>
      <c r="G357" s="28">
        <v>0.11799999999999999</v>
      </c>
      <c r="H357" s="28">
        <f t="shared" si="37"/>
        <v>41.3</v>
      </c>
      <c r="I357" s="28">
        <v>0.18008571428571429</v>
      </c>
      <c r="J357" s="28">
        <f t="shared" si="38"/>
        <v>63.03</v>
      </c>
      <c r="K357" s="28">
        <f t="shared" si="35"/>
        <v>0.11799999999999999</v>
      </c>
      <c r="L357" s="28">
        <f t="shared" si="40"/>
        <v>41.3</v>
      </c>
    </row>
    <row r="358" spans="1:12" ht="15" x14ac:dyDescent="0.25">
      <c r="A358" s="7" t="s">
        <v>766</v>
      </c>
      <c r="B358" s="8" t="s">
        <v>767</v>
      </c>
      <c r="C358" s="22">
        <v>0.17499999999999999</v>
      </c>
      <c r="D358" s="33" t="s">
        <v>1598</v>
      </c>
      <c r="E358" s="28">
        <v>990</v>
      </c>
      <c r="F358" s="28">
        <f t="shared" si="36"/>
        <v>173.25</v>
      </c>
      <c r="G358" s="28"/>
      <c r="H358" s="28"/>
      <c r="I358" s="28"/>
      <c r="J358" s="28"/>
      <c r="K358" s="28">
        <f t="shared" si="35"/>
        <v>173.25</v>
      </c>
      <c r="L358" s="28">
        <f>K358</f>
        <v>173.25</v>
      </c>
    </row>
    <row r="359" spans="1:12" ht="15" x14ac:dyDescent="0.25">
      <c r="A359" s="7" t="s">
        <v>766</v>
      </c>
      <c r="B359" s="8" t="s">
        <v>768</v>
      </c>
      <c r="C359" s="21">
        <v>2.4500000000000002</v>
      </c>
      <c r="D359" s="33" t="s">
        <v>1598</v>
      </c>
      <c r="E359" s="28">
        <v>14.2</v>
      </c>
      <c r="F359" s="28">
        <f t="shared" si="36"/>
        <v>34.79</v>
      </c>
      <c r="G359" s="28">
        <v>11.76</v>
      </c>
      <c r="H359" s="28">
        <f t="shared" si="37"/>
        <v>28.812000000000001</v>
      </c>
      <c r="I359" s="28">
        <v>87.46122448979591</v>
      </c>
      <c r="J359" s="28">
        <f t="shared" si="38"/>
        <v>214.28</v>
      </c>
      <c r="K359" s="28">
        <f t="shared" si="35"/>
        <v>11.76</v>
      </c>
      <c r="L359" s="28">
        <f t="shared" si="40"/>
        <v>28.812000000000001</v>
      </c>
    </row>
    <row r="360" spans="1:12" ht="15" x14ac:dyDescent="0.25">
      <c r="A360" s="7" t="s">
        <v>766</v>
      </c>
      <c r="B360" s="8" t="s">
        <v>769</v>
      </c>
      <c r="C360" s="21">
        <v>1.75</v>
      </c>
      <c r="D360" s="33" t="s">
        <v>1598</v>
      </c>
      <c r="E360" s="28">
        <v>116.8</v>
      </c>
      <c r="F360" s="28">
        <f t="shared" si="36"/>
        <v>204.4</v>
      </c>
      <c r="G360" s="28">
        <v>1280.2</v>
      </c>
      <c r="H360" s="28">
        <f t="shared" si="37"/>
        <v>2240.35</v>
      </c>
      <c r="I360" s="28">
        <v>221.72</v>
      </c>
      <c r="J360" s="28">
        <f t="shared" si="38"/>
        <v>388.01</v>
      </c>
      <c r="K360" s="28">
        <f t="shared" si="35"/>
        <v>116.8</v>
      </c>
      <c r="L360" s="28">
        <f t="shared" si="40"/>
        <v>204.4</v>
      </c>
    </row>
    <row r="361" spans="1:12" ht="15" x14ac:dyDescent="0.25">
      <c r="A361" s="7" t="s">
        <v>766</v>
      </c>
      <c r="B361" s="8" t="s">
        <v>1502</v>
      </c>
      <c r="C361" s="21">
        <v>9.4499999999999993</v>
      </c>
      <c r="D361" s="33" t="s">
        <v>1598</v>
      </c>
      <c r="E361" s="28">
        <v>15.2</v>
      </c>
      <c r="F361" s="28">
        <f t="shared" si="36"/>
        <v>143.63999999999999</v>
      </c>
      <c r="G361" s="28">
        <v>10.048</v>
      </c>
      <c r="H361" s="28">
        <f t="shared" si="37"/>
        <v>94.953599999999994</v>
      </c>
      <c r="I361" s="28">
        <v>10.401431840944495</v>
      </c>
      <c r="J361" s="28">
        <f t="shared" si="38"/>
        <v>98.293530896925475</v>
      </c>
      <c r="K361" s="28">
        <f t="shared" si="35"/>
        <v>10.048</v>
      </c>
      <c r="L361" s="28">
        <f t="shared" si="40"/>
        <v>94.953599999999994</v>
      </c>
    </row>
    <row r="362" spans="1:12" ht="15" x14ac:dyDescent="0.25">
      <c r="A362" s="7" t="s">
        <v>39</v>
      </c>
      <c r="B362" s="8" t="s">
        <v>770</v>
      </c>
      <c r="C362" s="19">
        <v>105.6</v>
      </c>
      <c r="D362" s="33" t="s">
        <v>1597</v>
      </c>
      <c r="E362" s="28">
        <v>9.2499999999999999E-2</v>
      </c>
      <c r="F362" s="28">
        <f t="shared" si="36"/>
        <v>9.7679999999999989</v>
      </c>
      <c r="G362" s="28">
        <v>0.8369747899159663</v>
      </c>
      <c r="H362" s="28">
        <f t="shared" si="37"/>
        <v>88.384537815126038</v>
      </c>
      <c r="I362" s="28">
        <v>7.0177083333333341</v>
      </c>
      <c r="J362" s="28">
        <f t="shared" si="38"/>
        <v>741.07</v>
      </c>
      <c r="K362" s="28">
        <f t="shared" si="35"/>
        <v>9.2499999999999999E-2</v>
      </c>
      <c r="L362" s="28">
        <f t="shared" si="40"/>
        <v>9.7679999999999989</v>
      </c>
    </row>
    <row r="363" spans="1:12" ht="15" x14ac:dyDescent="0.25">
      <c r="A363" s="7" t="s">
        <v>771</v>
      </c>
      <c r="B363" s="8" t="s">
        <v>1503</v>
      </c>
      <c r="C363" s="17">
        <v>1750</v>
      </c>
      <c r="D363" s="33" t="s">
        <v>1597</v>
      </c>
      <c r="E363" s="28">
        <v>3.5520000000000003E-2</v>
      </c>
      <c r="F363" s="28">
        <f t="shared" si="36"/>
        <v>62.160000000000004</v>
      </c>
      <c r="G363" s="28">
        <v>5.4799999999999995E-2</v>
      </c>
      <c r="H363" s="28">
        <f t="shared" si="37"/>
        <v>95.899999999999991</v>
      </c>
      <c r="I363" s="28">
        <v>4.2651428571428569E-2</v>
      </c>
      <c r="J363" s="28">
        <f t="shared" si="38"/>
        <v>74.64</v>
      </c>
      <c r="K363" s="28">
        <f t="shared" si="35"/>
        <v>3.5520000000000003E-2</v>
      </c>
      <c r="L363" s="28">
        <f t="shared" si="40"/>
        <v>62.160000000000004</v>
      </c>
    </row>
    <row r="364" spans="1:12" ht="15" x14ac:dyDescent="0.25">
      <c r="A364" s="7" t="s">
        <v>772</v>
      </c>
      <c r="B364" s="8" t="s">
        <v>773</v>
      </c>
      <c r="C364" s="21">
        <v>0.35</v>
      </c>
      <c r="D364" s="33" t="s">
        <v>1598</v>
      </c>
      <c r="E364" s="28">
        <v>336.4</v>
      </c>
      <c r="F364" s="28">
        <f t="shared" si="36"/>
        <v>117.73999999999998</v>
      </c>
      <c r="G364" s="28"/>
      <c r="H364" s="28"/>
      <c r="I364" s="28"/>
      <c r="J364" s="28"/>
      <c r="K364" s="28">
        <f t="shared" si="35"/>
        <v>117.73999999999998</v>
      </c>
      <c r="L364" s="28">
        <f>K364</f>
        <v>117.73999999999998</v>
      </c>
    </row>
    <row r="365" spans="1:12" ht="15" x14ac:dyDescent="0.25">
      <c r="A365" s="7" t="s">
        <v>774</v>
      </c>
      <c r="B365" s="8" t="s">
        <v>775</v>
      </c>
      <c r="C365" s="19">
        <v>87.5</v>
      </c>
      <c r="D365" s="33" t="s">
        <v>1597</v>
      </c>
      <c r="E365" s="28">
        <v>0.89439999999999997</v>
      </c>
      <c r="F365" s="28">
        <f t="shared" si="36"/>
        <v>78.259999999999991</v>
      </c>
      <c r="G365" s="28">
        <v>2.2280000000000002</v>
      </c>
      <c r="H365" s="28">
        <f t="shared" si="37"/>
        <v>194.95000000000002</v>
      </c>
      <c r="I365" s="28">
        <v>1.8532571428571427</v>
      </c>
      <c r="J365" s="28">
        <f t="shared" si="38"/>
        <v>162.16</v>
      </c>
      <c r="K365" s="28">
        <f t="shared" si="35"/>
        <v>0.89439999999999997</v>
      </c>
      <c r="L365" s="28">
        <f t="shared" si="40"/>
        <v>78.259999999999991</v>
      </c>
    </row>
    <row r="366" spans="1:12" ht="15" x14ac:dyDescent="0.25">
      <c r="A366" s="7" t="s">
        <v>776</v>
      </c>
      <c r="B366" s="8" t="s">
        <v>777</v>
      </c>
      <c r="C366" s="19">
        <v>17.5</v>
      </c>
      <c r="D366" s="33" t="s">
        <v>1597</v>
      </c>
      <c r="E366" s="28">
        <v>2.8080000000000003</v>
      </c>
      <c r="F366" s="28">
        <f t="shared" si="36"/>
        <v>49.140000000000008</v>
      </c>
      <c r="G366" s="28">
        <v>8.5599999999999987</v>
      </c>
      <c r="H366" s="28">
        <f t="shared" si="37"/>
        <v>149.79999999999998</v>
      </c>
      <c r="I366" s="28">
        <v>9.5285714285714285</v>
      </c>
      <c r="J366" s="28">
        <f t="shared" si="38"/>
        <v>166.75</v>
      </c>
      <c r="K366" s="28">
        <f t="shared" si="35"/>
        <v>2.8080000000000003</v>
      </c>
      <c r="L366" s="28">
        <f t="shared" si="40"/>
        <v>49.140000000000008</v>
      </c>
    </row>
    <row r="367" spans="1:12" ht="15" x14ac:dyDescent="0.25">
      <c r="A367" s="7" t="s">
        <v>778</v>
      </c>
      <c r="B367" s="8" t="s">
        <v>1504</v>
      </c>
      <c r="C367" s="19">
        <v>17.5</v>
      </c>
      <c r="D367" s="33" t="s">
        <v>1597</v>
      </c>
      <c r="E367" s="28">
        <v>2.9200000000000004</v>
      </c>
      <c r="F367" s="28">
        <f t="shared" si="36"/>
        <v>51.100000000000009</v>
      </c>
      <c r="G367" s="28">
        <v>0.20230000000000001</v>
      </c>
      <c r="H367" s="28">
        <f t="shared" si="37"/>
        <v>3.5402500000000003</v>
      </c>
      <c r="I367" s="28">
        <v>3.2868571428571429</v>
      </c>
      <c r="J367" s="28">
        <f t="shared" si="38"/>
        <v>57.52</v>
      </c>
      <c r="K367" s="28">
        <f t="shared" si="35"/>
        <v>0.20230000000000001</v>
      </c>
      <c r="L367" s="28">
        <f t="shared" si="40"/>
        <v>3.5402500000000003</v>
      </c>
    </row>
    <row r="368" spans="1:12" ht="15" x14ac:dyDescent="0.25">
      <c r="A368" s="7" t="s">
        <v>779</v>
      </c>
      <c r="B368" s="8" t="s">
        <v>780</v>
      </c>
      <c r="C368" s="19">
        <v>3.5</v>
      </c>
      <c r="D368" s="33" t="s">
        <v>1597</v>
      </c>
      <c r="E368" s="28">
        <v>6.44</v>
      </c>
      <c r="F368" s="28">
        <f t="shared" si="36"/>
        <v>22.540000000000003</v>
      </c>
      <c r="G368" s="28">
        <v>9.6780000000000008</v>
      </c>
      <c r="H368" s="28">
        <f t="shared" si="37"/>
        <v>33.873000000000005</v>
      </c>
      <c r="I368" s="28">
        <v>17.12</v>
      </c>
      <c r="J368" s="28">
        <f t="shared" si="38"/>
        <v>59.92</v>
      </c>
      <c r="K368" s="28">
        <f t="shared" si="35"/>
        <v>6.44</v>
      </c>
      <c r="L368" s="28">
        <f t="shared" si="40"/>
        <v>22.540000000000003</v>
      </c>
    </row>
    <row r="369" spans="1:12" ht="15" x14ac:dyDescent="0.25">
      <c r="A369" s="7" t="s">
        <v>781</v>
      </c>
      <c r="B369" s="8" t="s">
        <v>782</v>
      </c>
      <c r="C369" s="17">
        <v>35</v>
      </c>
      <c r="D369" s="33" t="s">
        <v>1597</v>
      </c>
      <c r="E369" s="28">
        <v>2.66</v>
      </c>
      <c r="F369" s="28">
        <f t="shared" si="36"/>
        <v>93.100000000000009</v>
      </c>
      <c r="G369" s="28">
        <v>3.3420000000000001</v>
      </c>
      <c r="H369" s="28">
        <f t="shared" si="37"/>
        <v>116.97</v>
      </c>
      <c r="I369" s="28">
        <v>7.7455149643650785</v>
      </c>
      <c r="J369" s="28">
        <f t="shared" si="38"/>
        <v>271.09302375277775</v>
      </c>
      <c r="K369" s="28">
        <f t="shared" si="35"/>
        <v>2.66</v>
      </c>
      <c r="L369" s="28">
        <f t="shared" si="40"/>
        <v>93.100000000000009</v>
      </c>
    </row>
    <row r="370" spans="1:12" ht="15" x14ac:dyDescent="0.25">
      <c r="A370" s="7" t="s">
        <v>138</v>
      </c>
      <c r="B370" s="8" t="s">
        <v>783</v>
      </c>
      <c r="C370" s="17">
        <v>4375</v>
      </c>
      <c r="D370" s="33" t="s">
        <v>1597</v>
      </c>
      <c r="E370" s="28">
        <v>3.2800000000000003E-2</v>
      </c>
      <c r="F370" s="28">
        <f t="shared" si="36"/>
        <v>143.5</v>
      </c>
      <c r="G370" s="28">
        <v>2.1391999999999998E-2</v>
      </c>
      <c r="H370" s="28">
        <f t="shared" si="37"/>
        <v>93.589999999999989</v>
      </c>
      <c r="I370" s="28">
        <v>2.5158777179346083E-2</v>
      </c>
      <c r="J370" s="28">
        <f t="shared" si="38"/>
        <v>110.06965015963911</v>
      </c>
      <c r="K370" s="28">
        <f t="shared" si="35"/>
        <v>2.1391999999999998E-2</v>
      </c>
      <c r="L370" s="28">
        <f t="shared" si="40"/>
        <v>93.589999999999989</v>
      </c>
    </row>
    <row r="371" spans="1:12" ht="15" x14ac:dyDescent="0.25">
      <c r="A371" s="7" t="s">
        <v>784</v>
      </c>
      <c r="B371" s="8" t="s">
        <v>785</v>
      </c>
      <c r="C371" s="17">
        <v>7000</v>
      </c>
      <c r="D371" s="33" t="s">
        <v>1597</v>
      </c>
      <c r="E371" s="28">
        <v>2.2100000000000002E-2</v>
      </c>
      <c r="F371" s="28">
        <f t="shared" si="36"/>
        <v>154.70000000000002</v>
      </c>
      <c r="G371" s="28">
        <v>8.3099999999999997E-3</v>
      </c>
      <c r="H371" s="28">
        <f t="shared" si="37"/>
        <v>58.169999999999995</v>
      </c>
      <c r="I371" s="28">
        <v>2.3133527798589629E-2</v>
      </c>
      <c r="J371" s="28">
        <f t="shared" si="38"/>
        <v>161.93469459012741</v>
      </c>
      <c r="K371" s="28">
        <f t="shared" si="35"/>
        <v>8.3099999999999997E-3</v>
      </c>
      <c r="L371" s="28">
        <f t="shared" si="40"/>
        <v>58.169999999999995</v>
      </c>
    </row>
    <row r="372" spans="1:12" ht="15" x14ac:dyDescent="0.25">
      <c r="A372" s="7" t="s">
        <v>100</v>
      </c>
      <c r="B372" s="8" t="s">
        <v>786</v>
      </c>
      <c r="C372" s="19">
        <v>787.5</v>
      </c>
      <c r="D372" s="33" t="s">
        <v>1597</v>
      </c>
      <c r="E372" s="28">
        <v>0.38719999999999999</v>
      </c>
      <c r="F372" s="28">
        <f t="shared" si="36"/>
        <v>304.92</v>
      </c>
      <c r="G372" s="28">
        <v>0.66400000000000003</v>
      </c>
      <c r="H372" s="28">
        <f t="shared" si="37"/>
        <v>522.9</v>
      </c>
      <c r="I372" s="28">
        <v>1.4115555555555555</v>
      </c>
      <c r="J372" s="28">
        <f t="shared" si="38"/>
        <v>1111.5999999999999</v>
      </c>
      <c r="K372" s="28">
        <f t="shared" si="35"/>
        <v>0.38719999999999999</v>
      </c>
      <c r="L372" s="28">
        <f t="shared" si="40"/>
        <v>304.92</v>
      </c>
    </row>
    <row r="373" spans="1:12" ht="15" x14ac:dyDescent="0.25">
      <c r="A373" s="7" t="s">
        <v>787</v>
      </c>
      <c r="B373" s="8" t="s">
        <v>788</v>
      </c>
      <c r="C373" s="12">
        <v>17.5</v>
      </c>
      <c r="D373" s="33" t="s">
        <v>1597</v>
      </c>
      <c r="E373" s="28">
        <v>4.1040000000000001</v>
      </c>
      <c r="F373" s="28">
        <f t="shared" si="36"/>
        <v>71.820000000000007</v>
      </c>
      <c r="G373" s="28">
        <v>10.42</v>
      </c>
      <c r="H373" s="28">
        <f t="shared" si="37"/>
        <v>182.35</v>
      </c>
      <c r="I373" s="28">
        <v>10.077714285714286</v>
      </c>
      <c r="J373" s="28">
        <f t="shared" si="38"/>
        <v>176.36</v>
      </c>
      <c r="K373" s="28">
        <f t="shared" si="35"/>
        <v>4.1040000000000001</v>
      </c>
      <c r="L373" s="28">
        <f t="shared" si="40"/>
        <v>71.820000000000007</v>
      </c>
    </row>
    <row r="374" spans="1:12" ht="15" x14ac:dyDescent="0.25">
      <c r="A374" s="10" t="s">
        <v>38</v>
      </c>
      <c r="B374" s="8" t="s">
        <v>1505</v>
      </c>
      <c r="C374" s="19">
        <v>52.5</v>
      </c>
      <c r="D374" s="33" t="s">
        <v>1597</v>
      </c>
      <c r="E374" s="28">
        <v>11.36</v>
      </c>
      <c r="F374" s="28">
        <f t="shared" si="36"/>
        <v>596.4</v>
      </c>
      <c r="G374" s="28">
        <v>2.4140000000000001</v>
      </c>
      <c r="H374" s="28">
        <f t="shared" si="37"/>
        <v>126.73500000000001</v>
      </c>
      <c r="I374" s="28">
        <v>2.8514285714285714</v>
      </c>
      <c r="J374" s="28">
        <f t="shared" si="38"/>
        <v>149.69999999999999</v>
      </c>
      <c r="K374" s="28">
        <f t="shared" si="35"/>
        <v>2.4140000000000001</v>
      </c>
      <c r="L374" s="28">
        <f t="shared" si="40"/>
        <v>126.73500000000001</v>
      </c>
    </row>
    <row r="375" spans="1:12" ht="15" x14ac:dyDescent="0.25">
      <c r="A375" s="7" t="s">
        <v>789</v>
      </c>
      <c r="B375" s="8" t="s">
        <v>790</v>
      </c>
      <c r="C375" s="20">
        <v>1.7500000000000002E-2</v>
      </c>
      <c r="D375" s="33" t="s">
        <v>1597</v>
      </c>
      <c r="E375" s="28">
        <v>10640</v>
      </c>
      <c r="F375" s="28">
        <f t="shared" si="36"/>
        <v>186.20000000000002</v>
      </c>
      <c r="G375" s="28">
        <v>7595.9999999999991</v>
      </c>
      <c r="H375" s="28">
        <f t="shared" si="37"/>
        <v>132.93</v>
      </c>
      <c r="I375" s="28"/>
      <c r="J375" s="28"/>
      <c r="K375" s="28">
        <f t="shared" si="35"/>
        <v>132.93</v>
      </c>
      <c r="L375" s="28">
        <f>K375</f>
        <v>132.93</v>
      </c>
    </row>
    <row r="376" spans="1:12" ht="15" x14ac:dyDescent="0.25">
      <c r="A376" s="7" t="s">
        <v>33</v>
      </c>
      <c r="B376" s="8" t="s">
        <v>791</v>
      </c>
      <c r="C376" s="17">
        <v>3500</v>
      </c>
      <c r="D376" s="33" t="s">
        <v>1597</v>
      </c>
      <c r="E376" s="28">
        <v>0.1608</v>
      </c>
      <c r="F376" s="28">
        <f t="shared" si="36"/>
        <v>562.79999999999995</v>
      </c>
      <c r="G376" s="28">
        <v>1.704E-2</v>
      </c>
      <c r="H376" s="28">
        <f t="shared" si="37"/>
        <v>59.64</v>
      </c>
      <c r="I376" s="28">
        <v>3.1556823764301765E-2</v>
      </c>
      <c r="J376" s="28">
        <f t="shared" si="38"/>
        <v>110.44888317505618</v>
      </c>
      <c r="K376" s="28">
        <f t="shared" si="35"/>
        <v>1.704E-2</v>
      </c>
      <c r="L376" s="28">
        <f t="shared" si="40"/>
        <v>59.64</v>
      </c>
    </row>
    <row r="377" spans="1:12" ht="15" x14ac:dyDescent="0.25">
      <c r="A377" s="7" t="s">
        <v>40</v>
      </c>
      <c r="B377" s="8" t="s">
        <v>792</v>
      </c>
      <c r="C377" s="17">
        <v>350</v>
      </c>
      <c r="D377" s="33" t="s">
        <v>1597</v>
      </c>
      <c r="E377" s="28">
        <v>3.7440000000000001E-2</v>
      </c>
      <c r="F377" s="28">
        <f t="shared" si="36"/>
        <v>13.104000000000001</v>
      </c>
      <c r="G377" s="28">
        <v>0.18875999999999998</v>
      </c>
      <c r="H377" s="28">
        <f t="shared" si="37"/>
        <v>66.065999999999988</v>
      </c>
      <c r="I377" s="28">
        <v>0.65797142857142854</v>
      </c>
      <c r="J377" s="28">
        <f t="shared" si="38"/>
        <v>230.29</v>
      </c>
      <c r="K377" s="28">
        <f t="shared" si="35"/>
        <v>3.7440000000000001E-2</v>
      </c>
      <c r="L377" s="28">
        <f t="shared" si="40"/>
        <v>13.104000000000001</v>
      </c>
    </row>
    <row r="378" spans="1:12" ht="15" x14ac:dyDescent="0.25">
      <c r="A378" s="7" t="s">
        <v>41</v>
      </c>
      <c r="B378" s="8" t="s">
        <v>793</v>
      </c>
      <c r="C378" s="21">
        <v>0.35</v>
      </c>
      <c r="D378" s="33" t="s">
        <v>1598</v>
      </c>
      <c r="E378" s="28">
        <v>44.400000000000006</v>
      </c>
      <c r="F378" s="28">
        <f t="shared" si="36"/>
        <v>15.540000000000001</v>
      </c>
      <c r="G378" s="28">
        <v>96.721311475409834</v>
      </c>
      <c r="H378" s="28">
        <f t="shared" si="37"/>
        <v>33.852459016393439</v>
      </c>
      <c r="I378" s="28">
        <v>175.7714285714286</v>
      </c>
      <c r="J378" s="28">
        <f t="shared" si="38"/>
        <v>61.52</v>
      </c>
      <c r="K378" s="28">
        <f t="shared" si="35"/>
        <v>15.540000000000001</v>
      </c>
      <c r="L378" s="28">
        <f>K378</f>
        <v>15.540000000000001</v>
      </c>
    </row>
    <row r="379" spans="1:12" ht="15" x14ac:dyDescent="0.25">
      <c r="A379" s="7" t="s">
        <v>794</v>
      </c>
      <c r="B379" s="8" t="s">
        <v>795</v>
      </c>
      <c r="C379" s="17">
        <v>1750</v>
      </c>
      <c r="D379" s="33" t="s">
        <v>1597</v>
      </c>
      <c r="E379" s="28">
        <v>9.6799999999999997E-2</v>
      </c>
      <c r="F379" s="28">
        <f t="shared" si="36"/>
        <v>169.4</v>
      </c>
      <c r="G379" s="28"/>
      <c r="H379" s="28"/>
      <c r="I379" s="28"/>
      <c r="J379" s="28"/>
      <c r="K379" s="28">
        <f t="shared" si="35"/>
        <v>9.6799999999999997E-2</v>
      </c>
      <c r="L379" s="28">
        <f t="shared" si="40"/>
        <v>169.4</v>
      </c>
    </row>
    <row r="380" spans="1:12" ht="15" x14ac:dyDescent="0.25">
      <c r="A380" s="7" t="s">
        <v>42</v>
      </c>
      <c r="B380" s="8" t="s">
        <v>796</v>
      </c>
      <c r="C380" s="20">
        <v>3.5000000000000001E-3</v>
      </c>
      <c r="D380" s="33" t="s">
        <v>1597</v>
      </c>
      <c r="E380" s="28">
        <v>12120</v>
      </c>
      <c r="F380" s="28">
        <f t="shared" si="36"/>
        <v>42.42</v>
      </c>
      <c r="G380" s="28">
        <v>21187</v>
      </c>
      <c r="H380" s="28">
        <f t="shared" si="37"/>
        <v>74.154499999999999</v>
      </c>
      <c r="I380" s="28">
        <v>115165.71428571428</v>
      </c>
      <c r="J380" s="28">
        <f t="shared" si="38"/>
        <v>403.08</v>
      </c>
      <c r="K380" s="28">
        <f t="shared" si="35"/>
        <v>42.42</v>
      </c>
      <c r="L380" s="28">
        <f>K380</f>
        <v>42.42</v>
      </c>
    </row>
    <row r="381" spans="1:12" ht="15" x14ac:dyDescent="0.25">
      <c r="A381" s="7" t="s">
        <v>797</v>
      </c>
      <c r="B381" s="8" t="s">
        <v>798</v>
      </c>
      <c r="C381" s="20">
        <v>1.7500000000000002E-2</v>
      </c>
      <c r="D381" s="33" t="s">
        <v>1597</v>
      </c>
      <c r="E381" s="28">
        <v>5408</v>
      </c>
      <c r="F381" s="28">
        <f t="shared" si="36"/>
        <v>94.640000000000015</v>
      </c>
      <c r="G381" s="28"/>
      <c r="H381" s="28"/>
      <c r="I381" s="28"/>
      <c r="J381" s="28"/>
      <c r="K381" s="28">
        <f t="shared" si="35"/>
        <v>94.640000000000015</v>
      </c>
      <c r="L381" s="28">
        <f t="shared" ref="L381:L382" si="41">K381</f>
        <v>94.640000000000015</v>
      </c>
    </row>
    <row r="382" spans="1:12" ht="15" x14ac:dyDescent="0.25">
      <c r="A382" s="7" t="s">
        <v>799</v>
      </c>
      <c r="B382" s="8" t="s">
        <v>1506</v>
      </c>
      <c r="C382" s="22">
        <v>0.875</v>
      </c>
      <c r="D382" s="33" t="s">
        <v>1598</v>
      </c>
      <c r="E382" s="28">
        <v>14.6</v>
      </c>
      <c r="F382" s="28">
        <f t="shared" si="36"/>
        <v>12.775</v>
      </c>
      <c r="G382" s="28">
        <v>19.309999999999999</v>
      </c>
      <c r="H382" s="28">
        <f t="shared" si="37"/>
        <v>16.896249999999998</v>
      </c>
      <c r="I382" s="28">
        <v>19.465914665465437</v>
      </c>
      <c r="J382" s="28">
        <f t="shared" si="38"/>
        <v>17.032675332282256</v>
      </c>
      <c r="K382" s="28">
        <f t="shared" si="35"/>
        <v>12.775</v>
      </c>
      <c r="L382" s="28">
        <f t="shared" si="41"/>
        <v>12.775</v>
      </c>
    </row>
    <row r="383" spans="1:12" ht="15" x14ac:dyDescent="0.25">
      <c r="A383" s="7" t="s">
        <v>799</v>
      </c>
      <c r="B383" s="8" t="s">
        <v>800</v>
      </c>
      <c r="C383" s="19">
        <v>38.5</v>
      </c>
      <c r="D383" s="33" t="s">
        <v>1598</v>
      </c>
      <c r="E383" s="28">
        <v>14.6</v>
      </c>
      <c r="F383" s="28">
        <f t="shared" si="36"/>
        <v>562.1</v>
      </c>
      <c r="G383" s="28">
        <v>17.552</v>
      </c>
      <c r="H383" s="28">
        <f t="shared" si="37"/>
        <v>675.75199999999995</v>
      </c>
      <c r="I383" s="28">
        <v>15.340576972956004</v>
      </c>
      <c r="J383" s="28">
        <f t="shared" si="38"/>
        <v>590.6122134588062</v>
      </c>
      <c r="K383" s="28">
        <f t="shared" si="35"/>
        <v>14.6</v>
      </c>
      <c r="L383" s="28">
        <f t="shared" ref="L383:L413" si="42">PRODUCT(K383,C383)</f>
        <v>562.1</v>
      </c>
    </row>
    <row r="384" spans="1:12" ht="15" x14ac:dyDescent="0.25">
      <c r="A384" s="7" t="s">
        <v>43</v>
      </c>
      <c r="B384" s="8" t="s">
        <v>3</v>
      </c>
      <c r="C384" s="22">
        <v>3.5000000000000003E-2</v>
      </c>
      <c r="D384" s="33" t="s">
        <v>1598</v>
      </c>
      <c r="E384" s="28">
        <v>3936.0000000000005</v>
      </c>
      <c r="F384" s="28">
        <f t="shared" si="36"/>
        <v>137.76000000000002</v>
      </c>
      <c r="G384" s="28">
        <v>1241.3333333333335</v>
      </c>
      <c r="H384" s="28">
        <f t="shared" si="37"/>
        <v>43.44666666666668</v>
      </c>
      <c r="I384" s="28">
        <v>2051.4285714285711</v>
      </c>
      <c r="J384" s="28">
        <f t="shared" si="38"/>
        <v>71.8</v>
      </c>
      <c r="K384" s="28">
        <f t="shared" si="35"/>
        <v>43.44666666666668</v>
      </c>
      <c r="L384" s="28">
        <f>K384</f>
        <v>43.44666666666668</v>
      </c>
    </row>
    <row r="385" spans="1:12" ht="15" x14ac:dyDescent="0.25">
      <c r="A385" s="7" t="s">
        <v>44</v>
      </c>
      <c r="B385" s="8" t="s">
        <v>1507</v>
      </c>
      <c r="C385" s="19">
        <v>248517.5</v>
      </c>
      <c r="D385" s="33" t="s">
        <v>1597</v>
      </c>
      <c r="E385" s="28">
        <v>2.3999999999999998E-3</v>
      </c>
      <c r="F385" s="28">
        <f t="shared" si="36"/>
        <v>596.44199999999989</v>
      </c>
      <c r="G385" s="28">
        <v>3.3685144124168511E-3</v>
      </c>
      <c r="H385" s="28">
        <f t="shared" si="37"/>
        <v>837.13478048780473</v>
      </c>
      <c r="I385" s="28">
        <v>5.1630282708251428E-3</v>
      </c>
      <c r="J385" s="28">
        <f t="shared" si="38"/>
        <v>1283.1028782947874</v>
      </c>
      <c r="K385" s="28">
        <f t="shared" si="35"/>
        <v>2.3999999999999998E-3</v>
      </c>
      <c r="L385" s="28">
        <f t="shared" si="42"/>
        <v>596.44199999999989</v>
      </c>
    </row>
    <row r="386" spans="1:12" ht="15" x14ac:dyDescent="0.25">
      <c r="A386" s="7" t="s">
        <v>44</v>
      </c>
      <c r="B386" s="8" t="s">
        <v>1508</v>
      </c>
      <c r="C386" s="19">
        <v>3.5</v>
      </c>
      <c r="D386" s="33" t="s">
        <v>1598</v>
      </c>
      <c r="E386" s="28">
        <v>5.6</v>
      </c>
      <c r="F386" s="28">
        <f t="shared" si="36"/>
        <v>19.599999999999998</v>
      </c>
      <c r="G386" s="28">
        <v>8.16</v>
      </c>
      <c r="H386" s="28">
        <f t="shared" si="37"/>
        <v>28.560000000000002</v>
      </c>
      <c r="I386" s="28">
        <v>10.507582264687725</v>
      </c>
      <c r="J386" s="28">
        <f t="shared" si="38"/>
        <v>36.776537926407038</v>
      </c>
      <c r="K386" s="28">
        <f t="shared" ref="K386:K449" si="43">MIN(E386:J386)</f>
        <v>5.6</v>
      </c>
      <c r="L386" s="28">
        <f t="shared" si="42"/>
        <v>19.599999999999998</v>
      </c>
    </row>
    <row r="387" spans="1:12" ht="15" x14ac:dyDescent="0.25">
      <c r="A387" s="7" t="s">
        <v>801</v>
      </c>
      <c r="B387" s="8" t="s">
        <v>802</v>
      </c>
      <c r="C387" s="17">
        <v>175</v>
      </c>
      <c r="D387" s="33" t="s">
        <v>1597</v>
      </c>
      <c r="E387" s="28">
        <v>1.516</v>
      </c>
      <c r="F387" s="28">
        <f t="shared" ref="F387:F450" si="44">PRODUCT(C387,E387)</f>
        <v>265.3</v>
      </c>
      <c r="G387" s="28">
        <v>2.6280000000000001</v>
      </c>
      <c r="H387" s="28">
        <f t="shared" ref="H387:H449" si="45">PRODUCT(C387,G387)</f>
        <v>459.90000000000003</v>
      </c>
      <c r="I387" s="28">
        <v>2.8579428571428571</v>
      </c>
      <c r="J387" s="28">
        <f t="shared" ref="J387:J449" si="46">PRODUCT(C387,I387)</f>
        <v>500.14</v>
      </c>
      <c r="K387" s="28">
        <f t="shared" si="43"/>
        <v>1.516</v>
      </c>
      <c r="L387" s="28">
        <f t="shared" si="42"/>
        <v>265.3</v>
      </c>
    </row>
    <row r="388" spans="1:12" ht="15" x14ac:dyDescent="0.25">
      <c r="A388" s="4" t="s">
        <v>803</v>
      </c>
      <c r="B388" s="8" t="s">
        <v>804</v>
      </c>
      <c r="C388" s="19">
        <v>17.5</v>
      </c>
      <c r="D388" s="33" t="s">
        <v>1597</v>
      </c>
      <c r="E388" s="28">
        <v>1.9120000000000001</v>
      </c>
      <c r="F388" s="28">
        <f t="shared" si="44"/>
        <v>33.46</v>
      </c>
      <c r="G388" s="28">
        <v>4.84</v>
      </c>
      <c r="H388" s="28">
        <f t="shared" si="45"/>
        <v>84.7</v>
      </c>
      <c r="I388" s="28"/>
      <c r="J388" s="28"/>
      <c r="K388" s="28">
        <f t="shared" si="43"/>
        <v>1.9120000000000001</v>
      </c>
      <c r="L388" s="28">
        <f t="shared" si="42"/>
        <v>33.46</v>
      </c>
    </row>
    <row r="389" spans="1:12" ht="15" x14ac:dyDescent="0.25">
      <c r="A389" s="7" t="s">
        <v>805</v>
      </c>
      <c r="B389" s="8" t="s">
        <v>806</v>
      </c>
      <c r="C389" s="21">
        <v>0.35</v>
      </c>
      <c r="D389" s="33" t="s">
        <v>1598</v>
      </c>
      <c r="E389" s="28">
        <v>41.28</v>
      </c>
      <c r="F389" s="28">
        <f t="shared" si="44"/>
        <v>14.447999999999999</v>
      </c>
      <c r="G389" s="28">
        <v>65.78</v>
      </c>
      <c r="H389" s="28">
        <f t="shared" si="45"/>
        <v>23.023</v>
      </c>
      <c r="I389" s="28">
        <v>94.057142857142864</v>
      </c>
      <c r="J389" s="28">
        <f t="shared" si="46"/>
        <v>32.92</v>
      </c>
      <c r="K389" s="28">
        <f t="shared" si="43"/>
        <v>14.447999999999999</v>
      </c>
      <c r="L389" s="28">
        <f>K389</f>
        <v>14.447999999999999</v>
      </c>
    </row>
    <row r="390" spans="1:12" ht="15" x14ac:dyDescent="0.25">
      <c r="A390" s="4" t="s">
        <v>807</v>
      </c>
      <c r="B390" s="8" t="s">
        <v>808</v>
      </c>
      <c r="C390" s="19">
        <v>3.5</v>
      </c>
      <c r="D390" s="33" t="s">
        <v>1598</v>
      </c>
      <c r="E390" s="28">
        <v>23.8</v>
      </c>
      <c r="F390" s="28">
        <f t="shared" si="44"/>
        <v>83.3</v>
      </c>
      <c r="G390" s="28">
        <v>29.73</v>
      </c>
      <c r="H390" s="28">
        <f t="shared" si="45"/>
        <v>104.05500000000001</v>
      </c>
      <c r="I390" s="28">
        <v>50.105714285714285</v>
      </c>
      <c r="J390" s="28">
        <f t="shared" si="46"/>
        <v>175.37</v>
      </c>
      <c r="K390" s="28">
        <f t="shared" si="43"/>
        <v>23.8</v>
      </c>
      <c r="L390" s="28">
        <f t="shared" si="42"/>
        <v>83.3</v>
      </c>
    </row>
    <row r="391" spans="1:12" ht="15" x14ac:dyDescent="0.25">
      <c r="A391" s="7" t="s">
        <v>45</v>
      </c>
      <c r="B391" s="8" t="s">
        <v>809</v>
      </c>
      <c r="C391" s="21">
        <v>0.35</v>
      </c>
      <c r="D391" s="33" t="s">
        <v>1598</v>
      </c>
      <c r="E391" s="28">
        <v>39.400000000000006</v>
      </c>
      <c r="F391" s="28">
        <f t="shared" si="44"/>
        <v>13.790000000000001</v>
      </c>
      <c r="G391" s="28">
        <v>11.04</v>
      </c>
      <c r="H391" s="28">
        <f t="shared" si="45"/>
        <v>3.8639999999999994</v>
      </c>
      <c r="I391" s="28">
        <v>461.82857142857142</v>
      </c>
      <c r="J391" s="28">
        <f t="shared" si="46"/>
        <v>161.63999999999999</v>
      </c>
      <c r="K391" s="28">
        <f t="shared" si="43"/>
        <v>3.8639999999999994</v>
      </c>
      <c r="L391" s="28">
        <f>K391</f>
        <v>3.8639999999999994</v>
      </c>
    </row>
    <row r="392" spans="1:12" ht="15" x14ac:dyDescent="0.25">
      <c r="A392" s="7" t="s">
        <v>46</v>
      </c>
      <c r="B392" s="8" t="s">
        <v>810</v>
      </c>
      <c r="C392" s="21">
        <v>1.75</v>
      </c>
      <c r="D392" s="33" t="s">
        <v>1598</v>
      </c>
      <c r="E392" s="28">
        <v>36.32</v>
      </c>
      <c r="F392" s="28">
        <f t="shared" si="44"/>
        <v>63.56</v>
      </c>
      <c r="G392" s="28">
        <v>35.6</v>
      </c>
      <c r="H392" s="28">
        <f t="shared" si="45"/>
        <v>62.300000000000004</v>
      </c>
      <c r="I392" s="28">
        <v>36.46857142857143</v>
      </c>
      <c r="J392" s="28">
        <f t="shared" si="46"/>
        <v>63.82</v>
      </c>
      <c r="K392" s="28">
        <f t="shared" si="43"/>
        <v>35.6</v>
      </c>
      <c r="L392" s="28">
        <f t="shared" si="42"/>
        <v>62.300000000000004</v>
      </c>
    </row>
    <row r="393" spans="1:12" ht="15" x14ac:dyDescent="0.25">
      <c r="A393" s="7" t="s">
        <v>46</v>
      </c>
      <c r="B393" s="8" t="s">
        <v>1509</v>
      </c>
      <c r="C393" s="21">
        <v>1.75</v>
      </c>
      <c r="D393" s="33" t="s">
        <v>1598</v>
      </c>
      <c r="E393" s="28">
        <v>13.480000000000002</v>
      </c>
      <c r="F393" s="28">
        <f t="shared" si="44"/>
        <v>23.590000000000003</v>
      </c>
      <c r="G393" s="28">
        <v>13.65</v>
      </c>
      <c r="H393" s="28">
        <f t="shared" si="45"/>
        <v>23.887499999999999</v>
      </c>
      <c r="I393" s="28">
        <v>36.46857142857143</v>
      </c>
      <c r="J393" s="28">
        <f t="shared" si="46"/>
        <v>63.82</v>
      </c>
      <c r="K393" s="28">
        <f t="shared" si="43"/>
        <v>13.480000000000002</v>
      </c>
      <c r="L393" s="28">
        <f t="shared" si="42"/>
        <v>23.590000000000003</v>
      </c>
    </row>
    <row r="394" spans="1:12" ht="15" x14ac:dyDescent="0.25">
      <c r="A394" s="7" t="s">
        <v>811</v>
      </c>
      <c r="B394" s="8" t="s">
        <v>812</v>
      </c>
      <c r="C394" s="17">
        <v>2100</v>
      </c>
      <c r="D394" s="33" t="s">
        <v>1597</v>
      </c>
      <c r="E394" s="28">
        <v>0.08</v>
      </c>
      <c r="F394" s="28">
        <f t="shared" si="44"/>
        <v>168</v>
      </c>
      <c r="G394" s="28">
        <v>1.523E-2</v>
      </c>
      <c r="H394" s="28">
        <f t="shared" si="45"/>
        <v>31.983000000000001</v>
      </c>
      <c r="I394" s="28">
        <v>3.4530219099094123E-2</v>
      </c>
      <c r="J394" s="28">
        <f t="shared" si="46"/>
        <v>72.513460108097661</v>
      </c>
      <c r="K394" s="28">
        <f t="shared" si="43"/>
        <v>1.523E-2</v>
      </c>
      <c r="L394" s="28">
        <f t="shared" si="42"/>
        <v>31.983000000000001</v>
      </c>
    </row>
    <row r="395" spans="1:12" ht="15" x14ac:dyDescent="0.25">
      <c r="A395" s="7" t="s">
        <v>813</v>
      </c>
      <c r="B395" s="2" t="s">
        <v>814</v>
      </c>
      <c r="C395" s="19">
        <v>3.5</v>
      </c>
      <c r="D395" s="33" t="s">
        <v>1597</v>
      </c>
      <c r="E395" s="28">
        <v>6.4480000000000004</v>
      </c>
      <c r="F395" s="28">
        <f t="shared" si="44"/>
        <v>22.568000000000001</v>
      </c>
      <c r="G395" s="28">
        <v>20.2</v>
      </c>
      <c r="H395" s="28">
        <f t="shared" si="45"/>
        <v>70.7</v>
      </c>
      <c r="I395" s="28">
        <v>21.240000000000002</v>
      </c>
      <c r="J395" s="28">
        <f t="shared" si="46"/>
        <v>74.34</v>
      </c>
      <c r="K395" s="28">
        <f t="shared" si="43"/>
        <v>6.4480000000000004</v>
      </c>
      <c r="L395" s="28">
        <f t="shared" si="42"/>
        <v>22.568000000000001</v>
      </c>
    </row>
    <row r="396" spans="1:12" ht="15" x14ac:dyDescent="0.25">
      <c r="A396" s="7" t="s">
        <v>815</v>
      </c>
      <c r="B396" s="2" t="s">
        <v>816</v>
      </c>
      <c r="C396" s="21">
        <v>1.75</v>
      </c>
      <c r="D396" s="33" t="s">
        <v>1597</v>
      </c>
      <c r="E396" s="28">
        <v>77.44</v>
      </c>
      <c r="F396" s="28">
        <f t="shared" si="44"/>
        <v>135.51999999999998</v>
      </c>
      <c r="G396" s="28"/>
      <c r="H396" s="28"/>
      <c r="I396" s="28"/>
      <c r="J396" s="28"/>
      <c r="K396" s="28">
        <f t="shared" si="43"/>
        <v>77.44</v>
      </c>
      <c r="L396" s="28">
        <f t="shared" si="42"/>
        <v>135.51999999999998</v>
      </c>
    </row>
    <row r="397" spans="1:12" ht="15" x14ac:dyDescent="0.25">
      <c r="A397" s="7" t="s">
        <v>32</v>
      </c>
      <c r="B397" s="8" t="s">
        <v>817</v>
      </c>
      <c r="C397" s="21">
        <v>3.5</v>
      </c>
      <c r="D397" s="33" t="s">
        <v>1598</v>
      </c>
      <c r="E397" s="28">
        <v>13.840000000000002</v>
      </c>
      <c r="F397" s="28">
        <f t="shared" si="44"/>
        <v>48.440000000000005</v>
      </c>
      <c r="G397" s="28">
        <v>464.7</v>
      </c>
      <c r="H397" s="28">
        <f t="shared" si="45"/>
        <v>1626.45</v>
      </c>
      <c r="I397" s="28"/>
      <c r="J397" s="28"/>
      <c r="K397" s="28">
        <f t="shared" si="43"/>
        <v>13.840000000000002</v>
      </c>
      <c r="L397" s="28">
        <f t="shared" si="42"/>
        <v>48.440000000000005</v>
      </c>
    </row>
    <row r="398" spans="1:12" ht="15" x14ac:dyDescent="0.25">
      <c r="A398" s="7" t="s">
        <v>818</v>
      </c>
      <c r="B398" s="8" t="s">
        <v>819</v>
      </c>
      <c r="C398" s="19">
        <v>87.5</v>
      </c>
      <c r="D398" s="33" t="s">
        <v>1597</v>
      </c>
      <c r="E398" s="28">
        <v>2.48</v>
      </c>
      <c r="F398" s="28">
        <f t="shared" si="44"/>
        <v>217</v>
      </c>
      <c r="G398" s="28">
        <v>1.6743999999999999</v>
      </c>
      <c r="H398" s="28">
        <f t="shared" si="45"/>
        <v>146.51</v>
      </c>
      <c r="I398" s="28">
        <v>2.6570285714285715</v>
      </c>
      <c r="J398" s="28">
        <f t="shared" si="46"/>
        <v>232.49</v>
      </c>
      <c r="K398" s="28">
        <f t="shared" si="43"/>
        <v>1.6743999999999999</v>
      </c>
      <c r="L398" s="28">
        <f t="shared" si="42"/>
        <v>146.51</v>
      </c>
    </row>
    <row r="399" spans="1:12" ht="15" x14ac:dyDescent="0.25">
      <c r="A399" s="7" t="s">
        <v>820</v>
      </c>
      <c r="B399" s="8" t="s">
        <v>821</v>
      </c>
      <c r="C399" s="19">
        <v>17.5</v>
      </c>
      <c r="D399" s="33" t="s">
        <v>1597</v>
      </c>
      <c r="E399" s="28">
        <v>2.72</v>
      </c>
      <c r="F399" s="28">
        <f t="shared" si="44"/>
        <v>47.6</v>
      </c>
      <c r="G399" s="28">
        <v>18.36</v>
      </c>
      <c r="H399" s="28">
        <f t="shared" si="45"/>
        <v>321.3</v>
      </c>
      <c r="I399" s="28">
        <v>7.2651428571428571</v>
      </c>
      <c r="J399" s="28">
        <f t="shared" si="46"/>
        <v>127.14</v>
      </c>
      <c r="K399" s="28">
        <f t="shared" si="43"/>
        <v>2.72</v>
      </c>
      <c r="L399" s="28">
        <f t="shared" si="42"/>
        <v>47.6</v>
      </c>
    </row>
    <row r="400" spans="1:12" ht="15" x14ac:dyDescent="0.25">
      <c r="A400" s="7" t="s">
        <v>822</v>
      </c>
      <c r="B400" s="8" t="s">
        <v>823</v>
      </c>
      <c r="C400" s="22">
        <v>0.875</v>
      </c>
      <c r="D400" s="33" t="s">
        <v>1597</v>
      </c>
      <c r="E400" s="28">
        <v>396.80000000000007</v>
      </c>
      <c r="F400" s="28">
        <f t="shared" si="44"/>
        <v>347.20000000000005</v>
      </c>
      <c r="G400" s="28"/>
      <c r="H400" s="28"/>
      <c r="I400" s="28"/>
      <c r="J400" s="28"/>
      <c r="K400" s="28">
        <f t="shared" si="43"/>
        <v>347.20000000000005</v>
      </c>
      <c r="L400" s="28">
        <f>K400</f>
        <v>347.20000000000005</v>
      </c>
    </row>
    <row r="401" spans="1:12" ht="15" x14ac:dyDescent="0.25">
      <c r="A401" s="7" t="s">
        <v>824</v>
      </c>
      <c r="B401" s="8" t="s">
        <v>825</v>
      </c>
      <c r="C401" s="19">
        <v>87.5</v>
      </c>
      <c r="D401" s="33" t="s">
        <v>1597</v>
      </c>
      <c r="E401" s="28">
        <v>7.12</v>
      </c>
      <c r="F401" s="28">
        <f t="shared" si="44"/>
        <v>623</v>
      </c>
      <c r="G401" s="28">
        <v>5.56</v>
      </c>
      <c r="H401" s="28">
        <f t="shared" si="45"/>
        <v>486.49999999999994</v>
      </c>
      <c r="I401" s="28"/>
      <c r="J401" s="28"/>
      <c r="K401" s="28">
        <f t="shared" si="43"/>
        <v>5.56</v>
      </c>
      <c r="L401" s="28">
        <f t="shared" si="42"/>
        <v>486.49999999999994</v>
      </c>
    </row>
    <row r="402" spans="1:12" ht="15" x14ac:dyDescent="0.25">
      <c r="A402" s="7" t="s">
        <v>826</v>
      </c>
      <c r="B402" s="8" t="s">
        <v>827</v>
      </c>
      <c r="C402" s="17">
        <v>35</v>
      </c>
      <c r="D402" s="33" t="s">
        <v>1597</v>
      </c>
      <c r="E402" s="28">
        <v>1.4176</v>
      </c>
      <c r="F402" s="28">
        <f t="shared" si="44"/>
        <v>49.616</v>
      </c>
      <c r="G402" s="28">
        <v>8.9</v>
      </c>
      <c r="H402" s="28">
        <f t="shared" si="45"/>
        <v>311.5</v>
      </c>
      <c r="I402" s="28">
        <v>3.5554285714285712</v>
      </c>
      <c r="J402" s="28">
        <f t="shared" si="46"/>
        <v>124.44</v>
      </c>
      <c r="K402" s="28">
        <f t="shared" si="43"/>
        <v>1.4176</v>
      </c>
      <c r="L402" s="28">
        <f t="shared" si="42"/>
        <v>49.616</v>
      </c>
    </row>
    <row r="403" spans="1:12" ht="15" x14ac:dyDescent="0.2">
      <c r="A403" s="15"/>
      <c r="B403" s="2" t="s">
        <v>828</v>
      </c>
      <c r="C403" s="19">
        <v>3.5</v>
      </c>
      <c r="D403" s="33" t="s">
        <v>1597</v>
      </c>
      <c r="E403" s="28">
        <v>25.36</v>
      </c>
      <c r="F403" s="28">
        <f t="shared" si="44"/>
        <v>88.759999999999991</v>
      </c>
      <c r="G403" s="28">
        <v>59.73</v>
      </c>
      <c r="H403" s="28">
        <f t="shared" si="45"/>
        <v>209.05499999999998</v>
      </c>
      <c r="I403" s="28"/>
      <c r="J403" s="28"/>
      <c r="K403" s="28">
        <f t="shared" si="43"/>
        <v>25.36</v>
      </c>
      <c r="L403" s="28">
        <f t="shared" si="42"/>
        <v>88.759999999999991</v>
      </c>
    </row>
    <row r="404" spans="1:12" ht="15" x14ac:dyDescent="0.25">
      <c r="A404" s="7" t="s">
        <v>829</v>
      </c>
      <c r="B404" s="8" t="s">
        <v>830</v>
      </c>
      <c r="C404" s="17">
        <v>175</v>
      </c>
      <c r="D404" s="33" t="s">
        <v>1597</v>
      </c>
      <c r="E404" s="28">
        <v>0.49680000000000007</v>
      </c>
      <c r="F404" s="28">
        <f t="shared" si="44"/>
        <v>86.940000000000012</v>
      </c>
      <c r="G404" s="28">
        <v>9.84</v>
      </c>
      <c r="H404" s="28">
        <f t="shared" si="45"/>
        <v>1722</v>
      </c>
      <c r="I404" s="28"/>
      <c r="J404" s="28"/>
      <c r="K404" s="28">
        <f t="shared" si="43"/>
        <v>0.49680000000000007</v>
      </c>
      <c r="L404" s="28">
        <f t="shared" si="42"/>
        <v>86.940000000000012</v>
      </c>
    </row>
    <row r="405" spans="1:12" ht="15" x14ac:dyDescent="0.25">
      <c r="A405" s="7" t="s">
        <v>831</v>
      </c>
      <c r="B405" s="8" t="s">
        <v>832</v>
      </c>
      <c r="C405" s="19">
        <v>87.5</v>
      </c>
      <c r="D405" s="33" t="s">
        <v>1597</v>
      </c>
      <c r="E405" s="28">
        <v>1.5920000000000001</v>
      </c>
      <c r="F405" s="28">
        <f t="shared" si="44"/>
        <v>139.30000000000001</v>
      </c>
      <c r="G405" s="28">
        <v>1.8396000000000001</v>
      </c>
      <c r="H405" s="28">
        <f t="shared" si="45"/>
        <v>160.965</v>
      </c>
      <c r="I405" s="28">
        <v>2.3098285714285716</v>
      </c>
      <c r="J405" s="28">
        <f t="shared" si="46"/>
        <v>202.11</v>
      </c>
      <c r="K405" s="28">
        <f t="shared" si="43"/>
        <v>1.5920000000000001</v>
      </c>
      <c r="L405" s="28">
        <f t="shared" si="42"/>
        <v>139.30000000000001</v>
      </c>
    </row>
    <row r="406" spans="1:12" ht="15" x14ac:dyDescent="0.25">
      <c r="A406" s="15"/>
      <c r="B406" s="8" t="s">
        <v>833</v>
      </c>
      <c r="C406" s="21">
        <v>1.75</v>
      </c>
      <c r="D406" s="33" t="s">
        <v>1598</v>
      </c>
      <c r="E406" s="28">
        <v>88.4</v>
      </c>
      <c r="F406" s="28">
        <f t="shared" si="44"/>
        <v>154.70000000000002</v>
      </c>
      <c r="G406" s="28"/>
      <c r="H406" s="28"/>
      <c r="I406" s="28">
        <v>59.923809523809531</v>
      </c>
      <c r="J406" s="28">
        <f t="shared" si="46"/>
        <v>104.86666666666667</v>
      </c>
      <c r="K406" s="28">
        <f t="shared" si="43"/>
        <v>59.923809523809531</v>
      </c>
      <c r="L406" s="28">
        <f t="shared" si="42"/>
        <v>104.86666666666667</v>
      </c>
    </row>
    <row r="407" spans="1:12" ht="15" x14ac:dyDescent="0.25">
      <c r="A407" s="7" t="s">
        <v>834</v>
      </c>
      <c r="B407" s="8" t="s">
        <v>835</v>
      </c>
      <c r="C407" s="20">
        <v>8.7499999999999994E-2</v>
      </c>
      <c r="D407" s="33" t="s">
        <v>1598</v>
      </c>
      <c r="E407" s="28">
        <v>57.800000000000004</v>
      </c>
      <c r="F407" s="28">
        <f t="shared" si="44"/>
        <v>5.0575000000000001</v>
      </c>
      <c r="G407" s="28">
        <v>72.180000000000007</v>
      </c>
      <c r="H407" s="28">
        <f t="shared" si="45"/>
        <v>6.3157500000000004</v>
      </c>
      <c r="I407" s="28"/>
      <c r="J407" s="28"/>
      <c r="K407" s="28">
        <f t="shared" si="43"/>
        <v>5.0575000000000001</v>
      </c>
      <c r="L407" s="28">
        <f>K407</f>
        <v>5.0575000000000001</v>
      </c>
    </row>
    <row r="408" spans="1:12" ht="15" x14ac:dyDescent="0.25">
      <c r="A408" s="15"/>
      <c r="B408" s="8" t="s">
        <v>836</v>
      </c>
      <c r="C408" s="17">
        <v>14</v>
      </c>
      <c r="D408" s="33" t="s">
        <v>1598</v>
      </c>
      <c r="E408" s="28">
        <v>5.7600000000000007</v>
      </c>
      <c r="F408" s="28">
        <f t="shared" si="44"/>
        <v>80.640000000000015</v>
      </c>
      <c r="G408" s="28"/>
      <c r="H408" s="28"/>
      <c r="I408" s="28">
        <v>7.6010770977961801</v>
      </c>
      <c r="J408" s="28">
        <f t="shared" si="46"/>
        <v>106.41507936914653</v>
      </c>
      <c r="K408" s="28">
        <f t="shared" si="43"/>
        <v>5.7600000000000007</v>
      </c>
      <c r="L408" s="28">
        <f t="shared" si="42"/>
        <v>80.640000000000015</v>
      </c>
    </row>
    <row r="409" spans="1:12" ht="15" x14ac:dyDescent="0.25">
      <c r="A409" s="7" t="s">
        <v>837</v>
      </c>
      <c r="B409" s="8" t="s">
        <v>838</v>
      </c>
      <c r="C409" s="17">
        <v>350</v>
      </c>
      <c r="D409" s="33" t="s">
        <v>1597</v>
      </c>
      <c r="E409" s="28">
        <v>0.20880000000000001</v>
      </c>
      <c r="F409" s="28">
        <f t="shared" si="44"/>
        <v>73.08</v>
      </c>
      <c r="G409" s="28">
        <v>0.39600000000000002</v>
      </c>
      <c r="H409" s="28">
        <f t="shared" si="45"/>
        <v>138.6</v>
      </c>
      <c r="I409" s="28">
        <v>0.42871428571428577</v>
      </c>
      <c r="J409" s="28">
        <f t="shared" si="46"/>
        <v>150.05000000000001</v>
      </c>
      <c r="K409" s="28">
        <f t="shared" si="43"/>
        <v>0.20880000000000001</v>
      </c>
      <c r="L409" s="28">
        <f t="shared" si="42"/>
        <v>73.08</v>
      </c>
    </row>
    <row r="410" spans="1:12" ht="15" x14ac:dyDescent="0.25">
      <c r="A410" s="7" t="s">
        <v>49</v>
      </c>
      <c r="B410" s="8" t="s">
        <v>1510</v>
      </c>
      <c r="C410" s="21">
        <v>1.75</v>
      </c>
      <c r="D410" s="33" t="s">
        <v>1598</v>
      </c>
      <c r="E410" s="28">
        <v>13.888</v>
      </c>
      <c r="F410" s="28">
        <f t="shared" si="44"/>
        <v>24.303999999999998</v>
      </c>
      <c r="G410" s="28">
        <v>8.41</v>
      </c>
      <c r="H410" s="28">
        <f t="shared" si="45"/>
        <v>14.717500000000001</v>
      </c>
      <c r="I410" s="28">
        <v>8.3022206196424246</v>
      </c>
      <c r="J410" s="28">
        <f t="shared" si="46"/>
        <v>14.528886084374243</v>
      </c>
      <c r="K410" s="28">
        <f t="shared" si="43"/>
        <v>8.3022206196424246</v>
      </c>
      <c r="L410" s="28">
        <f t="shared" si="42"/>
        <v>14.528886084374243</v>
      </c>
    </row>
    <row r="411" spans="1:12" ht="15" x14ac:dyDescent="0.25">
      <c r="A411" s="7" t="s">
        <v>49</v>
      </c>
      <c r="B411" s="8" t="s">
        <v>1511</v>
      </c>
      <c r="C411" s="21">
        <v>1.75</v>
      </c>
      <c r="D411" s="33" t="s">
        <v>1598</v>
      </c>
      <c r="E411" s="28">
        <v>11.280000000000001</v>
      </c>
      <c r="F411" s="28">
        <f t="shared" si="44"/>
        <v>19.740000000000002</v>
      </c>
      <c r="G411" s="28">
        <v>8.35</v>
      </c>
      <c r="H411" s="28">
        <f t="shared" si="45"/>
        <v>14.612499999999999</v>
      </c>
      <c r="I411" s="28">
        <v>8.3022206196424246</v>
      </c>
      <c r="J411" s="28">
        <f t="shared" si="46"/>
        <v>14.528886084374243</v>
      </c>
      <c r="K411" s="28">
        <f t="shared" si="43"/>
        <v>8.3022206196424246</v>
      </c>
      <c r="L411" s="28">
        <f t="shared" si="42"/>
        <v>14.528886084374243</v>
      </c>
    </row>
    <row r="412" spans="1:12" ht="15" x14ac:dyDescent="0.25">
      <c r="A412" s="7" t="s">
        <v>49</v>
      </c>
      <c r="B412" s="8" t="s">
        <v>1512</v>
      </c>
      <c r="C412" s="21">
        <v>1.75</v>
      </c>
      <c r="D412" s="33" t="s">
        <v>1598</v>
      </c>
      <c r="E412" s="28">
        <v>12.8</v>
      </c>
      <c r="F412" s="28">
        <f t="shared" si="44"/>
        <v>22.400000000000002</v>
      </c>
      <c r="G412" s="28">
        <v>17.440000000000001</v>
      </c>
      <c r="H412" s="28">
        <f t="shared" si="45"/>
        <v>30.520000000000003</v>
      </c>
      <c r="I412" s="28">
        <v>8.3022206196424246</v>
      </c>
      <c r="J412" s="28">
        <f t="shared" si="46"/>
        <v>14.528886084374243</v>
      </c>
      <c r="K412" s="28">
        <f t="shared" si="43"/>
        <v>8.3022206196424246</v>
      </c>
      <c r="L412" s="28">
        <f t="shared" si="42"/>
        <v>14.528886084374243</v>
      </c>
    </row>
    <row r="413" spans="1:12" ht="15" x14ac:dyDescent="0.25">
      <c r="A413" s="7" t="s">
        <v>839</v>
      </c>
      <c r="B413" s="8" t="s">
        <v>840</v>
      </c>
      <c r="C413" s="19">
        <v>17.5</v>
      </c>
      <c r="D413" s="33" t="s">
        <v>1597</v>
      </c>
      <c r="E413" s="28">
        <v>3.88</v>
      </c>
      <c r="F413" s="28">
        <f t="shared" si="44"/>
        <v>67.899999999999991</v>
      </c>
      <c r="G413" s="28">
        <v>13.12</v>
      </c>
      <c r="H413" s="28">
        <f t="shared" si="45"/>
        <v>229.6</v>
      </c>
      <c r="I413" s="28">
        <v>11.508571428571429</v>
      </c>
      <c r="J413" s="28">
        <f t="shared" si="46"/>
        <v>201.4</v>
      </c>
      <c r="K413" s="28">
        <f t="shared" si="43"/>
        <v>3.88</v>
      </c>
      <c r="L413" s="28">
        <f t="shared" si="42"/>
        <v>67.899999999999991</v>
      </c>
    </row>
    <row r="414" spans="1:12" ht="15" x14ac:dyDescent="0.25">
      <c r="A414" s="7" t="s">
        <v>841</v>
      </c>
      <c r="B414" s="8" t="s">
        <v>1441</v>
      </c>
      <c r="C414" s="17">
        <v>7</v>
      </c>
      <c r="D414" s="33" t="s">
        <v>1597</v>
      </c>
      <c r="E414" s="28">
        <v>58.800000000000004</v>
      </c>
      <c r="F414" s="28">
        <f t="shared" si="44"/>
        <v>411.6</v>
      </c>
      <c r="G414" s="28">
        <v>125.1</v>
      </c>
      <c r="H414" s="28">
        <f t="shared" si="45"/>
        <v>875.69999999999993</v>
      </c>
      <c r="I414" s="28">
        <v>37.457142857142856</v>
      </c>
      <c r="J414" s="28">
        <f t="shared" si="46"/>
        <v>262.2</v>
      </c>
      <c r="K414" s="28">
        <f t="shared" si="43"/>
        <v>37.457142857142856</v>
      </c>
      <c r="L414" s="28">
        <f t="shared" ref="L414" si="47">PRODUCT(K414,C414)</f>
        <v>262.2</v>
      </c>
    </row>
    <row r="415" spans="1:12" ht="15" x14ac:dyDescent="0.25">
      <c r="A415" s="7" t="s">
        <v>841</v>
      </c>
      <c r="B415" s="8" t="s">
        <v>842</v>
      </c>
      <c r="C415" s="21">
        <v>0.14000000000000001</v>
      </c>
      <c r="D415" s="33" t="s">
        <v>1598</v>
      </c>
      <c r="E415" s="28"/>
      <c r="F415" s="28"/>
      <c r="G415" s="28">
        <v>3373.5</v>
      </c>
      <c r="H415" s="28">
        <f t="shared" si="45"/>
        <v>472.29</v>
      </c>
      <c r="I415" s="28"/>
      <c r="J415" s="28"/>
      <c r="K415" s="28">
        <f t="shared" si="43"/>
        <v>472.29</v>
      </c>
      <c r="L415" s="28">
        <f>K415</f>
        <v>472.29</v>
      </c>
    </row>
    <row r="416" spans="1:12" ht="15" x14ac:dyDescent="0.25">
      <c r="A416" s="7" t="s">
        <v>843</v>
      </c>
      <c r="B416" s="8" t="s">
        <v>844</v>
      </c>
      <c r="C416" s="17">
        <v>350</v>
      </c>
      <c r="D416" s="33" t="s">
        <v>1597</v>
      </c>
      <c r="E416" s="28"/>
      <c r="F416" s="28"/>
      <c r="G416" s="28"/>
      <c r="H416" s="28"/>
      <c r="I416" s="28"/>
      <c r="J416" s="28"/>
      <c r="K416" s="28">
        <f t="shared" si="43"/>
        <v>0</v>
      </c>
      <c r="L416" s="28"/>
    </row>
    <row r="417" spans="1:12" ht="15" x14ac:dyDescent="0.25">
      <c r="A417" s="7" t="s">
        <v>845</v>
      </c>
      <c r="B417" s="8" t="s">
        <v>846</v>
      </c>
      <c r="C417" s="17">
        <v>35</v>
      </c>
      <c r="D417" s="33" t="s">
        <v>1597</v>
      </c>
      <c r="E417" s="28">
        <v>0.42400000000000004</v>
      </c>
      <c r="F417" s="28">
        <f t="shared" si="44"/>
        <v>14.840000000000002</v>
      </c>
      <c r="G417" s="28">
        <v>1.6</v>
      </c>
      <c r="H417" s="28">
        <f t="shared" si="45"/>
        <v>56</v>
      </c>
      <c r="I417" s="28">
        <v>0.75428571428571423</v>
      </c>
      <c r="J417" s="28">
        <f t="shared" si="46"/>
        <v>26.4</v>
      </c>
      <c r="K417" s="28">
        <f t="shared" si="43"/>
        <v>0.42400000000000004</v>
      </c>
      <c r="L417" s="28">
        <f t="shared" ref="L417:L448" si="48">PRODUCT(K417,C417)</f>
        <v>14.840000000000002</v>
      </c>
    </row>
    <row r="418" spans="1:12" ht="15" x14ac:dyDescent="0.25">
      <c r="A418" s="7" t="s">
        <v>847</v>
      </c>
      <c r="B418" s="8" t="s">
        <v>1513</v>
      </c>
      <c r="C418" s="17">
        <v>875</v>
      </c>
      <c r="D418" s="33" t="s">
        <v>1597</v>
      </c>
      <c r="E418" s="28">
        <v>0.24080000000000001</v>
      </c>
      <c r="F418" s="28">
        <f t="shared" si="44"/>
        <v>210.70000000000002</v>
      </c>
      <c r="G418" s="28">
        <v>0.2344</v>
      </c>
      <c r="H418" s="28">
        <f t="shared" si="45"/>
        <v>205.1</v>
      </c>
      <c r="I418" s="28">
        <v>0.24533714285714284</v>
      </c>
      <c r="J418" s="28">
        <f t="shared" si="46"/>
        <v>214.67</v>
      </c>
      <c r="K418" s="28">
        <f t="shared" si="43"/>
        <v>0.2344</v>
      </c>
      <c r="L418" s="28">
        <f t="shared" si="48"/>
        <v>205.1</v>
      </c>
    </row>
    <row r="419" spans="1:12" ht="15" x14ac:dyDescent="0.25">
      <c r="A419" s="7" t="s">
        <v>848</v>
      </c>
      <c r="B419" s="8" t="s">
        <v>849</v>
      </c>
      <c r="C419" s="17">
        <v>35</v>
      </c>
      <c r="D419" s="33" t="s">
        <v>1597</v>
      </c>
      <c r="E419" s="28">
        <v>26.240000000000002</v>
      </c>
      <c r="F419" s="28">
        <f t="shared" si="44"/>
        <v>918.40000000000009</v>
      </c>
      <c r="G419" s="28">
        <v>16.761000000000003</v>
      </c>
      <c r="H419" s="28">
        <f t="shared" si="45"/>
        <v>586.6350000000001</v>
      </c>
      <c r="I419" s="28"/>
      <c r="J419" s="28"/>
      <c r="K419" s="28">
        <f t="shared" si="43"/>
        <v>16.761000000000003</v>
      </c>
      <c r="L419" s="28">
        <f t="shared" si="48"/>
        <v>586.6350000000001</v>
      </c>
    </row>
    <row r="420" spans="1:12" ht="15" x14ac:dyDescent="0.25">
      <c r="A420" s="7" t="s">
        <v>51</v>
      </c>
      <c r="B420" s="8" t="s">
        <v>850</v>
      </c>
      <c r="C420" s="21">
        <v>0.35</v>
      </c>
      <c r="D420" s="33" t="s">
        <v>1598</v>
      </c>
      <c r="E420" s="28">
        <v>3683.9999999999995</v>
      </c>
      <c r="F420" s="28">
        <f t="shared" si="44"/>
        <v>1289.3999999999999</v>
      </c>
      <c r="G420" s="28"/>
      <c r="H420" s="28"/>
      <c r="I420" s="28"/>
      <c r="J420" s="28"/>
      <c r="K420" s="28">
        <f t="shared" si="43"/>
        <v>1289.3999999999999</v>
      </c>
      <c r="L420" s="28">
        <f>K420</f>
        <v>1289.3999999999999</v>
      </c>
    </row>
    <row r="421" spans="1:12" ht="15" x14ac:dyDescent="0.25">
      <c r="A421" s="7" t="s">
        <v>51</v>
      </c>
      <c r="B421" s="8" t="s">
        <v>851</v>
      </c>
      <c r="C421" s="19">
        <v>0.7</v>
      </c>
      <c r="D421" s="33" t="s">
        <v>1598</v>
      </c>
      <c r="E421" s="28">
        <v>146.80000000000001</v>
      </c>
      <c r="F421" s="28">
        <f t="shared" si="44"/>
        <v>102.76</v>
      </c>
      <c r="G421" s="28"/>
      <c r="H421" s="28"/>
      <c r="I421" s="28"/>
      <c r="J421" s="28"/>
      <c r="K421" s="28">
        <f t="shared" si="43"/>
        <v>102.76</v>
      </c>
      <c r="L421" s="28">
        <f>K421</f>
        <v>102.76</v>
      </c>
    </row>
    <row r="422" spans="1:12" ht="15" x14ac:dyDescent="0.25">
      <c r="A422" s="7" t="s">
        <v>852</v>
      </c>
      <c r="B422" s="8" t="s">
        <v>853</v>
      </c>
      <c r="C422" s="17">
        <v>175</v>
      </c>
      <c r="D422" s="33" t="s">
        <v>1597</v>
      </c>
      <c r="E422" s="28">
        <v>0.1928</v>
      </c>
      <c r="F422" s="28">
        <f t="shared" si="44"/>
        <v>33.74</v>
      </c>
      <c r="G422" s="28">
        <v>8.8800000000000004E-2</v>
      </c>
      <c r="H422" s="28">
        <f t="shared" si="45"/>
        <v>15.540000000000001</v>
      </c>
      <c r="I422" s="28"/>
      <c r="J422" s="28"/>
      <c r="K422" s="28">
        <f t="shared" si="43"/>
        <v>8.8800000000000004E-2</v>
      </c>
      <c r="L422" s="28">
        <f t="shared" si="48"/>
        <v>15.540000000000001</v>
      </c>
    </row>
    <row r="423" spans="1:12" ht="15" x14ac:dyDescent="0.25">
      <c r="A423" s="7" t="s">
        <v>854</v>
      </c>
      <c r="B423" s="8" t="s">
        <v>855</v>
      </c>
      <c r="C423" s="19">
        <v>87.5</v>
      </c>
      <c r="D423" s="33" t="s">
        <v>1597</v>
      </c>
      <c r="E423" s="28">
        <v>0.32640000000000002</v>
      </c>
      <c r="F423" s="28">
        <f t="shared" si="44"/>
        <v>28.560000000000002</v>
      </c>
      <c r="G423" s="28">
        <v>0.59599999999999997</v>
      </c>
      <c r="H423" s="28">
        <f t="shared" si="45"/>
        <v>52.15</v>
      </c>
      <c r="I423" s="28">
        <v>0.46308571428571432</v>
      </c>
      <c r="J423" s="28">
        <f t="shared" si="46"/>
        <v>40.520000000000003</v>
      </c>
      <c r="K423" s="28">
        <f t="shared" si="43"/>
        <v>0.32640000000000002</v>
      </c>
      <c r="L423" s="28">
        <f t="shared" si="48"/>
        <v>28.560000000000002</v>
      </c>
    </row>
    <row r="424" spans="1:12" ht="15" x14ac:dyDescent="0.25">
      <c r="A424" s="7" t="s">
        <v>856</v>
      </c>
      <c r="B424" s="8" t="s">
        <v>857</v>
      </c>
      <c r="C424" s="20">
        <v>8.7499999999999994E-2</v>
      </c>
      <c r="D424" s="33" t="s">
        <v>1598</v>
      </c>
      <c r="E424" s="28">
        <v>598</v>
      </c>
      <c r="F424" s="28">
        <f t="shared" si="44"/>
        <v>52.324999999999996</v>
      </c>
      <c r="G424" s="28">
        <v>2500</v>
      </c>
      <c r="H424" s="28">
        <f t="shared" si="45"/>
        <v>218.75</v>
      </c>
      <c r="I424" s="28">
        <v>2106.2857142857147</v>
      </c>
      <c r="J424" s="28">
        <f t="shared" si="46"/>
        <v>184.3</v>
      </c>
      <c r="K424" s="28">
        <f t="shared" si="43"/>
        <v>52.324999999999996</v>
      </c>
      <c r="L424" s="28">
        <f>K424</f>
        <v>52.324999999999996</v>
      </c>
    </row>
    <row r="425" spans="1:12" ht="15" x14ac:dyDescent="0.25">
      <c r="A425" s="7" t="s">
        <v>858</v>
      </c>
      <c r="B425" s="2" t="s">
        <v>859</v>
      </c>
      <c r="C425" s="17">
        <v>1750</v>
      </c>
      <c r="D425" s="33" t="s">
        <v>1597</v>
      </c>
      <c r="E425" s="28">
        <v>0.3488</v>
      </c>
      <c r="F425" s="28">
        <f t="shared" si="44"/>
        <v>610.4</v>
      </c>
      <c r="G425" s="28">
        <v>6.9022E-2</v>
      </c>
      <c r="H425" s="28">
        <f t="shared" si="45"/>
        <v>120.7885</v>
      </c>
      <c r="I425" s="28"/>
      <c r="J425" s="28"/>
      <c r="K425" s="28">
        <f t="shared" si="43"/>
        <v>6.9022E-2</v>
      </c>
      <c r="L425" s="28">
        <f t="shared" si="48"/>
        <v>120.7885</v>
      </c>
    </row>
    <row r="426" spans="1:12" ht="15" x14ac:dyDescent="0.25">
      <c r="A426" s="7" t="s">
        <v>52</v>
      </c>
      <c r="B426" s="8" t="s">
        <v>860</v>
      </c>
      <c r="C426" s="17">
        <v>1750</v>
      </c>
      <c r="D426" s="33" t="s">
        <v>1597</v>
      </c>
      <c r="E426" s="28">
        <v>5.6800000000000003E-2</v>
      </c>
      <c r="F426" s="28">
        <f t="shared" si="44"/>
        <v>99.4</v>
      </c>
      <c r="G426" s="28">
        <v>6.4200000000000007E-2</v>
      </c>
      <c r="H426" s="28">
        <f t="shared" si="45"/>
        <v>112.35000000000001</v>
      </c>
      <c r="I426" s="28">
        <v>0.16802285714285717</v>
      </c>
      <c r="J426" s="28">
        <f t="shared" si="46"/>
        <v>294.04000000000002</v>
      </c>
      <c r="K426" s="28">
        <f t="shared" si="43"/>
        <v>5.6800000000000003E-2</v>
      </c>
      <c r="L426" s="28">
        <f t="shared" si="48"/>
        <v>99.4</v>
      </c>
    </row>
    <row r="427" spans="1:12" ht="15" x14ac:dyDescent="0.25">
      <c r="A427" s="7" t="s">
        <v>52</v>
      </c>
      <c r="B427" s="8" t="s">
        <v>861</v>
      </c>
      <c r="C427" s="17">
        <v>14000</v>
      </c>
      <c r="D427" s="33" t="s">
        <v>1597</v>
      </c>
      <c r="E427" s="28">
        <v>3.6639999999999999E-2</v>
      </c>
      <c r="F427" s="28">
        <f t="shared" si="44"/>
        <v>512.96</v>
      </c>
      <c r="G427" s="28">
        <v>1.431E-2</v>
      </c>
      <c r="H427" s="28">
        <f t="shared" si="45"/>
        <v>200.34</v>
      </c>
      <c r="I427" s="28">
        <v>2.6992554127097373E-2</v>
      </c>
      <c r="J427" s="28">
        <f t="shared" si="46"/>
        <v>377.89575777936324</v>
      </c>
      <c r="K427" s="28">
        <f t="shared" si="43"/>
        <v>1.431E-2</v>
      </c>
      <c r="L427" s="28">
        <f t="shared" si="48"/>
        <v>200.34</v>
      </c>
    </row>
    <row r="428" spans="1:12" ht="15" x14ac:dyDescent="0.25">
      <c r="A428" s="7" t="s">
        <v>52</v>
      </c>
      <c r="B428" s="8" t="s">
        <v>862</v>
      </c>
      <c r="C428" s="17">
        <v>350</v>
      </c>
      <c r="D428" s="33" t="s">
        <v>1597</v>
      </c>
      <c r="E428" s="28">
        <v>0.18240000000000001</v>
      </c>
      <c r="F428" s="28">
        <f t="shared" si="44"/>
        <v>63.84</v>
      </c>
      <c r="G428" s="28">
        <v>0.111</v>
      </c>
      <c r="H428" s="28">
        <f t="shared" si="45"/>
        <v>38.85</v>
      </c>
      <c r="I428" s="28"/>
      <c r="J428" s="28"/>
      <c r="K428" s="28">
        <f t="shared" si="43"/>
        <v>0.111</v>
      </c>
      <c r="L428" s="28">
        <f t="shared" si="48"/>
        <v>38.85</v>
      </c>
    </row>
    <row r="429" spans="1:12" ht="15" x14ac:dyDescent="0.25">
      <c r="A429" s="7" t="s">
        <v>863</v>
      </c>
      <c r="B429" s="8" t="s">
        <v>864</v>
      </c>
      <c r="C429" s="20">
        <v>8.7499999999999994E-2</v>
      </c>
      <c r="D429" s="33" t="s">
        <v>1598</v>
      </c>
      <c r="E429" s="28">
        <v>406</v>
      </c>
      <c r="F429" s="28">
        <f t="shared" si="44"/>
        <v>35.524999999999999</v>
      </c>
      <c r="G429" s="28"/>
      <c r="H429" s="28"/>
      <c r="I429" s="28"/>
      <c r="J429" s="28"/>
      <c r="K429" s="28">
        <f t="shared" si="43"/>
        <v>35.524999999999999</v>
      </c>
      <c r="L429" s="28">
        <f>K429</f>
        <v>35.524999999999999</v>
      </c>
    </row>
    <row r="430" spans="1:12" ht="15" x14ac:dyDescent="0.25">
      <c r="A430" s="7" t="s">
        <v>863</v>
      </c>
      <c r="B430" s="8" t="s">
        <v>865</v>
      </c>
      <c r="C430" s="17">
        <v>3500</v>
      </c>
      <c r="D430" s="33" t="s">
        <v>1597</v>
      </c>
      <c r="E430" s="28">
        <v>0.11520000000000001</v>
      </c>
      <c r="F430" s="28">
        <f t="shared" si="44"/>
        <v>403.20000000000005</v>
      </c>
      <c r="G430" s="28">
        <v>2.0421715184893784E-2</v>
      </c>
      <c r="H430" s="28">
        <f t="shared" si="45"/>
        <v>71.476003147128239</v>
      </c>
      <c r="I430" s="28">
        <v>5.008E-2</v>
      </c>
      <c r="J430" s="28">
        <f t="shared" si="46"/>
        <v>175.28</v>
      </c>
      <c r="K430" s="28">
        <f t="shared" si="43"/>
        <v>2.0421715184893784E-2</v>
      </c>
      <c r="L430" s="28">
        <f t="shared" si="48"/>
        <v>71.476003147128239</v>
      </c>
    </row>
    <row r="431" spans="1:12" ht="15" x14ac:dyDescent="0.25">
      <c r="A431" s="7" t="s">
        <v>866</v>
      </c>
      <c r="B431" s="8" t="s">
        <v>867</v>
      </c>
      <c r="C431" s="20">
        <v>1.7500000000000002E-2</v>
      </c>
      <c r="D431" s="33" t="s">
        <v>1597</v>
      </c>
      <c r="E431" s="28">
        <v>9712</v>
      </c>
      <c r="F431" s="28">
        <f t="shared" si="44"/>
        <v>169.96</v>
      </c>
      <c r="G431" s="28">
        <v>6936</v>
      </c>
      <c r="H431" s="28">
        <f t="shared" si="45"/>
        <v>121.38000000000001</v>
      </c>
      <c r="I431" s="28"/>
      <c r="J431" s="28"/>
      <c r="K431" s="28">
        <f t="shared" si="43"/>
        <v>121.38000000000001</v>
      </c>
      <c r="L431" s="28">
        <f>K431</f>
        <v>121.38000000000001</v>
      </c>
    </row>
    <row r="432" spans="1:12" ht="15" x14ac:dyDescent="0.25">
      <c r="A432" s="7" t="s">
        <v>53</v>
      </c>
      <c r="B432" s="8" t="s">
        <v>1514</v>
      </c>
      <c r="C432" s="19">
        <v>3.5</v>
      </c>
      <c r="D432" s="33" t="s">
        <v>1597</v>
      </c>
      <c r="E432" s="28">
        <v>61.52</v>
      </c>
      <c r="F432" s="28">
        <f t="shared" si="44"/>
        <v>215.32000000000002</v>
      </c>
      <c r="G432" s="28">
        <v>86.3</v>
      </c>
      <c r="H432" s="28">
        <f t="shared" si="45"/>
        <v>302.05</v>
      </c>
      <c r="I432" s="28">
        <v>546.47142857142853</v>
      </c>
      <c r="J432" s="28">
        <f t="shared" si="46"/>
        <v>1912.6499999999999</v>
      </c>
      <c r="K432" s="28">
        <f t="shared" si="43"/>
        <v>61.52</v>
      </c>
      <c r="L432" s="28">
        <f t="shared" si="48"/>
        <v>215.32000000000002</v>
      </c>
    </row>
    <row r="433" spans="1:12" ht="15" x14ac:dyDescent="0.25">
      <c r="A433" s="7" t="s">
        <v>868</v>
      </c>
      <c r="B433" s="8" t="s">
        <v>869</v>
      </c>
      <c r="C433" s="17">
        <v>105</v>
      </c>
      <c r="D433" s="33" t="s">
        <v>1597</v>
      </c>
      <c r="E433" s="28">
        <v>15.080000000000002</v>
      </c>
      <c r="F433" s="28">
        <f t="shared" si="44"/>
        <v>1583.4</v>
      </c>
      <c r="G433" s="28">
        <v>88.2</v>
      </c>
      <c r="H433" s="28">
        <f t="shared" si="45"/>
        <v>9261</v>
      </c>
      <c r="I433" s="28"/>
      <c r="J433" s="28"/>
      <c r="K433" s="28">
        <f t="shared" si="43"/>
        <v>15.080000000000002</v>
      </c>
      <c r="L433" s="28">
        <f t="shared" si="48"/>
        <v>1583.4</v>
      </c>
    </row>
    <row r="434" spans="1:12" ht="15" x14ac:dyDescent="0.25">
      <c r="A434" s="7" t="s">
        <v>54</v>
      </c>
      <c r="B434" s="8" t="s">
        <v>870</v>
      </c>
      <c r="C434" s="19">
        <v>3.5</v>
      </c>
      <c r="D434" s="33" t="s">
        <v>1597</v>
      </c>
      <c r="E434" s="28">
        <v>51.92</v>
      </c>
      <c r="F434" s="28">
        <f t="shared" si="44"/>
        <v>181.72</v>
      </c>
      <c r="G434" s="28">
        <v>68.8</v>
      </c>
      <c r="H434" s="28">
        <f t="shared" si="45"/>
        <v>240.79999999999998</v>
      </c>
      <c r="I434" s="28">
        <v>114.18285714285715</v>
      </c>
      <c r="J434" s="28">
        <f t="shared" si="46"/>
        <v>399.64</v>
      </c>
      <c r="K434" s="28">
        <f t="shared" si="43"/>
        <v>51.92</v>
      </c>
      <c r="L434" s="28">
        <f t="shared" si="48"/>
        <v>181.72</v>
      </c>
    </row>
    <row r="435" spans="1:12" ht="15" x14ac:dyDescent="0.25">
      <c r="A435" s="15"/>
      <c r="B435" s="8" t="s">
        <v>4</v>
      </c>
      <c r="C435" s="19">
        <v>0.7</v>
      </c>
      <c r="D435" s="33" t="s">
        <v>1598</v>
      </c>
      <c r="E435" s="28">
        <v>123.2</v>
      </c>
      <c r="F435" s="28">
        <f t="shared" si="44"/>
        <v>86.24</v>
      </c>
      <c r="G435" s="28">
        <v>42.1</v>
      </c>
      <c r="H435" s="28">
        <f t="shared" si="45"/>
        <v>29.47</v>
      </c>
      <c r="I435" s="28">
        <v>17.452380952380953</v>
      </c>
      <c r="J435" s="28">
        <f t="shared" si="46"/>
        <v>12.216666666666667</v>
      </c>
      <c r="K435" s="28">
        <f t="shared" si="43"/>
        <v>12.216666666666667</v>
      </c>
      <c r="L435" s="28">
        <f>K435</f>
        <v>12.216666666666667</v>
      </c>
    </row>
    <row r="436" spans="1:12" ht="15" x14ac:dyDescent="0.25">
      <c r="A436" s="7" t="s">
        <v>871</v>
      </c>
      <c r="B436" s="8" t="s">
        <v>872</v>
      </c>
      <c r="C436" s="19">
        <v>17.5</v>
      </c>
      <c r="D436" s="33" t="s">
        <v>1597</v>
      </c>
      <c r="E436" s="28">
        <v>2.6319999999999997</v>
      </c>
      <c r="F436" s="28">
        <f t="shared" si="44"/>
        <v>46.059999999999995</v>
      </c>
      <c r="G436" s="28">
        <v>5.32</v>
      </c>
      <c r="H436" s="28">
        <f t="shared" si="45"/>
        <v>93.100000000000009</v>
      </c>
      <c r="I436" s="28">
        <v>5.5462857142857143</v>
      </c>
      <c r="J436" s="28">
        <f t="shared" si="46"/>
        <v>97.06</v>
      </c>
      <c r="K436" s="28">
        <f t="shared" si="43"/>
        <v>2.6319999999999997</v>
      </c>
      <c r="L436" s="28">
        <f t="shared" si="48"/>
        <v>46.059999999999995</v>
      </c>
    </row>
    <row r="437" spans="1:12" ht="15" x14ac:dyDescent="0.25">
      <c r="A437" s="7" t="s">
        <v>873</v>
      </c>
      <c r="B437" s="8" t="s">
        <v>874</v>
      </c>
      <c r="C437" s="17">
        <v>7</v>
      </c>
      <c r="D437" s="33" t="s">
        <v>1597</v>
      </c>
      <c r="E437" s="28">
        <v>250</v>
      </c>
      <c r="F437" s="28">
        <f t="shared" si="44"/>
        <v>1750</v>
      </c>
      <c r="G437" s="28"/>
      <c r="H437" s="28"/>
      <c r="I437" s="28"/>
      <c r="J437" s="28"/>
      <c r="K437" s="28">
        <f t="shared" si="43"/>
        <v>250</v>
      </c>
      <c r="L437" s="28">
        <f t="shared" si="48"/>
        <v>1750</v>
      </c>
    </row>
    <row r="438" spans="1:12" ht="15" x14ac:dyDescent="0.25">
      <c r="A438" s="7" t="s">
        <v>55</v>
      </c>
      <c r="B438" s="8" t="s">
        <v>875</v>
      </c>
      <c r="C438" s="17">
        <v>3500</v>
      </c>
      <c r="D438" s="33" t="s">
        <v>1597</v>
      </c>
      <c r="E438" s="28">
        <v>0.21880000000000002</v>
      </c>
      <c r="F438" s="28">
        <f t="shared" si="44"/>
        <v>765.80000000000007</v>
      </c>
      <c r="G438" s="28">
        <v>0.21674000000000002</v>
      </c>
      <c r="H438" s="28">
        <f t="shared" si="45"/>
        <v>758.59</v>
      </c>
      <c r="I438" s="28">
        <v>5.2280000000000007E-2</v>
      </c>
      <c r="J438" s="28">
        <f t="shared" si="46"/>
        <v>182.98000000000002</v>
      </c>
      <c r="K438" s="28">
        <f t="shared" si="43"/>
        <v>5.2280000000000007E-2</v>
      </c>
      <c r="L438" s="28">
        <f t="shared" si="48"/>
        <v>182.98000000000002</v>
      </c>
    </row>
    <row r="439" spans="1:12" ht="15" x14ac:dyDescent="0.25">
      <c r="A439" s="7" t="s">
        <v>876</v>
      </c>
      <c r="B439" s="8" t="s">
        <v>877</v>
      </c>
      <c r="C439" s="22">
        <v>3.5000000000000003E-2</v>
      </c>
      <c r="D439" s="33" t="s">
        <v>1597</v>
      </c>
      <c r="E439" s="28">
        <v>876</v>
      </c>
      <c r="F439" s="28">
        <f t="shared" si="44"/>
        <v>30.660000000000004</v>
      </c>
      <c r="G439" s="28"/>
      <c r="H439" s="28"/>
      <c r="I439" s="28"/>
      <c r="J439" s="28"/>
      <c r="K439" s="28">
        <f t="shared" si="43"/>
        <v>30.660000000000004</v>
      </c>
      <c r="L439" s="28">
        <f>K439</f>
        <v>30.660000000000004</v>
      </c>
    </row>
    <row r="440" spans="1:12" ht="15" x14ac:dyDescent="0.25">
      <c r="A440" s="15"/>
      <c r="B440" s="8" t="s">
        <v>878</v>
      </c>
      <c r="C440" s="17">
        <v>14</v>
      </c>
      <c r="D440" s="33" t="s">
        <v>1598</v>
      </c>
      <c r="E440" s="28">
        <v>16</v>
      </c>
      <c r="F440" s="28">
        <f t="shared" si="44"/>
        <v>224</v>
      </c>
      <c r="G440" s="28">
        <v>13.06</v>
      </c>
      <c r="H440" s="28">
        <f t="shared" si="45"/>
        <v>182.84</v>
      </c>
      <c r="I440" s="28"/>
      <c r="J440" s="28"/>
      <c r="K440" s="28">
        <f t="shared" si="43"/>
        <v>13.06</v>
      </c>
      <c r="L440" s="28">
        <f t="shared" si="48"/>
        <v>182.84</v>
      </c>
    </row>
    <row r="441" spans="1:12" ht="15" x14ac:dyDescent="0.25">
      <c r="A441" s="7" t="s">
        <v>879</v>
      </c>
      <c r="B441" s="2" t="s">
        <v>880</v>
      </c>
      <c r="C441" s="17">
        <v>35</v>
      </c>
      <c r="D441" s="33" t="s">
        <v>1597</v>
      </c>
      <c r="E441" s="28">
        <v>3.0720000000000001</v>
      </c>
      <c r="F441" s="28">
        <f t="shared" si="44"/>
        <v>107.52</v>
      </c>
      <c r="G441" s="28"/>
      <c r="H441" s="28"/>
      <c r="I441" s="28"/>
      <c r="J441" s="28"/>
      <c r="K441" s="28">
        <f t="shared" si="43"/>
        <v>3.0720000000000001</v>
      </c>
      <c r="L441" s="28">
        <f t="shared" si="48"/>
        <v>107.52</v>
      </c>
    </row>
    <row r="442" spans="1:12" ht="15" x14ac:dyDescent="0.25">
      <c r="A442" s="7" t="s">
        <v>881</v>
      </c>
      <c r="B442" s="8" t="s">
        <v>882</v>
      </c>
      <c r="C442" s="17">
        <v>3500</v>
      </c>
      <c r="D442" s="33" t="s">
        <v>1597</v>
      </c>
      <c r="E442" s="28">
        <v>2.0400000000000001E-2</v>
      </c>
      <c r="F442" s="28">
        <f t="shared" si="44"/>
        <v>71.400000000000006</v>
      </c>
      <c r="G442" s="28">
        <v>5.1254089422028352E-2</v>
      </c>
      <c r="H442" s="28">
        <f t="shared" si="45"/>
        <v>179.38931297709922</v>
      </c>
      <c r="I442" s="28">
        <v>6.3851428571428573E-2</v>
      </c>
      <c r="J442" s="28">
        <f t="shared" si="46"/>
        <v>223.48000000000002</v>
      </c>
      <c r="K442" s="28">
        <f t="shared" si="43"/>
        <v>2.0400000000000001E-2</v>
      </c>
      <c r="L442" s="28">
        <f t="shared" si="48"/>
        <v>71.400000000000006</v>
      </c>
    </row>
    <row r="443" spans="1:12" ht="15" x14ac:dyDescent="0.25">
      <c r="A443" s="7" t="s">
        <v>57</v>
      </c>
      <c r="B443" s="8" t="s">
        <v>883</v>
      </c>
      <c r="C443" s="17">
        <v>525</v>
      </c>
      <c r="D443" s="33" t="s">
        <v>1597</v>
      </c>
      <c r="E443" s="28">
        <v>0.16800000000000001</v>
      </c>
      <c r="F443" s="28">
        <f t="shared" si="44"/>
        <v>88.2</v>
      </c>
      <c r="G443" s="28">
        <v>0.12689999999999999</v>
      </c>
      <c r="H443" s="28">
        <f t="shared" si="45"/>
        <v>66.622499999999988</v>
      </c>
      <c r="I443" s="28">
        <v>0.13597234471869274</v>
      </c>
      <c r="J443" s="28">
        <f t="shared" si="46"/>
        <v>71.385480977313691</v>
      </c>
      <c r="K443" s="28">
        <f t="shared" si="43"/>
        <v>0.12689999999999999</v>
      </c>
      <c r="L443" s="28">
        <f t="shared" si="48"/>
        <v>66.622499999999988</v>
      </c>
    </row>
    <row r="444" spans="1:12" ht="15" x14ac:dyDescent="0.25">
      <c r="A444" s="7" t="s">
        <v>884</v>
      </c>
      <c r="B444" s="8" t="s">
        <v>885</v>
      </c>
      <c r="C444" s="17">
        <v>35</v>
      </c>
      <c r="D444" s="33" t="s">
        <v>1597</v>
      </c>
      <c r="E444" s="28">
        <v>2.952</v>
      </c>
      <c r="F444" s="28">
        <f t="shared" si="44"/>
        <v>103.32</v>
      </c>
      <c r="G444" s="28">
        <v>5.0999999999999996</v>
      </c>
      <c r="H444" s="28">
        <f t="shared" si="45"/>
        <v>178.5</v>
      </c>
      <c r="I444" s="28">
        <v>4.4628571428571426</v>
      </c>
      <c r="J444" s="28">
        <f t="shared" si="46"/>
        <v>156.19999999999999</v>
      </c>
      <c r="K444" s="28">
        <f t="shared" si="43"/>
        <v>2.952</v>
      </c>
      <c r="L444" s="28">
        <f t="shared" si="48"/>
        <v>103.32</v>
      </c>
    </row>
    <row r="445" spans="1:12" ht="15" x14ac:dyDescent="0.25">
      <c r="A445" s="7" t="s">
        <v>886</v>
      </c>
      <c r="B445" s="8" t="s">
        <v>887</v>
      </c>
      <c r="C445" s="19">
        <v>3.5</v>
      </c>
      <c r="D445" s="33" t="s">
        <v>1597</v>
      </c>
      <c r="E445" s="28">
        <v>7.3439999999999994</v>
      </c>
      <c r="F445" s="28">
        <f t="shared" si="44"/>
        <v>25.703999999999997</v>
      </c>
      <c r="G445" s="28">
        <v>42.1</v>
      </c>
      <c r="H445" s="28">
        <f t="shared" si="45"/>
        <v>147.35</v>
      </c>
      <c r="I445" s="28">
        <v>23.448571428571427</v>
      </c>
      <c r="J445" s="28">
        <f t="shared" si="46"/>
        <v>82.07</v>
      </c>
      <c r="K445" s="28">
        <f t="shared" si="43"/>
        <v>7.3439999999999994</v>
      </c>
      <c r="L445" s="28">
        <f t="shared" si="48"/>
        <v>25.703999999999997</v>
      </c>
    </row>
    <row r="446" spans="1:12" ht="15" x14ac:dyDescent="0.25">
      <c r="A446" s="7" t="s">
        <v>888</v>
      </c>
      <c r="B446" s="8" t="s">
        <v>889</v>
      </c>
      <c r="C446" s="19">
        <v>1.4</v>
      </c>
      <c r="D446" s="33" t="s">
        <v>1598</v>
      </c>
      <c r="E446" s="28">
        <v>84.4</v>
      </c>
      <c r="F446" s="28">
        <f t="shared" si="44"/>
        <v>118.16</v>
      </c>
      <c r="G446" s="28">
        <v>233.74613003095973</v>
      </c>
      <c r="H446" s="28">
        <f t="shared" si="45"/>
        <v>327.2445820433436</v>
      </c>
      <c r="I446" s="28">
        <v>364.58571428571429</v>
      </c>
      <c r="J446" s="28">
        <f t="shared" si="46"/>
        <v>510.41999999999996</v>
      </c>
      <c r="K446" s="28">
        <f t="shared" si="43"/>
        <v>84.4</v>
      </c>
      <c r="L446" s="28">
        <f t="shared" si="48"/>
        <v>118.16</v>
      </c>
    </row>
    <row r="447" spans="1:12" ht="15" x14ac:dyDescent="0.25">
      <c r="A447" s="7" t="s">
        <v>890</v>
      </c>
      <c r="B447" s="8" t="s">
        <v>891</v>
      </c>
      <c r="C447" s="17">
        <v>700</v>
      </c>
      <c r="D447" s="33" t="s">
        <v>1597</v>
      </c>
      <c r="E447" s="28">
        <v>0.1036</v>
      </c>
      <c r="F447" s="28">
        <f t="shared" si="44"/>
        <v>72.52</v>
      </c>
      <c r="G447" s="28">
        <v>1.84E-2</v>
      </c>
      <c r="H447" s="28">
        <f t="shared" si="45"/>
        <v>12.879999999999999</v>
      </c>
      <c r="I447" s="28">
        <v>2.729520605277971E-2</v>
      </c>
      <c r="J447" s="28">
        <f t="shared" si="46"/>
        <v>19.106644236945797</v>
      </c>
      <c r="K447" s="28">
        <f t="shared" si="43"/>
        <v>1.84E-2</v>
      </c>
      <c r="L447" s="28">
        <f t="shared" si="48"/>
        <v>12.879999999999999</v>
      </c>
    </row>
    <row r="448" spans="1:12" ht="15" x14ac:dyDescent="0.25">
      <c r="A448" s="7" t="s">
        <v>58</v>
      </c>
      <c r="B448" s="8" t="s">
        <v>892</v>
      </c>
      <c r="C448" s="17">
        <v>231</v>
      </c>
      <c r="D448" s="33" t="s">
        <v>1598</v>
      </c>
      <c r="E448" s="28">
        <v>7.2</v>
      </c>
      <c r="F448" s="28">
        <f t="shared" si="44"/>
        <v>1663.2</v>
      </c>
      <c r="G448" s="28">
        <v>7.55</v>
      </c>
      <c r="H448" s="28">
        <f t="shared" si="45"/>
        <v>1744.05</v>
      </c>
      <c r="I448" s="28">
        <v>7.1556752055772366</v>
      </c>
      <c r="J448" s="28">
        <f t="shared" si="46"/>
        <v>1652.9609724883417</v>
      </c>
      <c r="K448" s="28">
        <f t="shared" si="43"/>
        <v>7.1556752055772366</v>
      </c>
      <c r="L448" s="28">
        <f t="shared" si="48"/>
        <v>1652.9609724883417</v>
      </c>
    </row>
    <row r="449" spans="1:12" ht="15" x14ac:dyDescent="0.25">
      <c r="A449" s="7" t="s">
        <v>893</v>
      </c>
      <c r="B449" s="8" t="s">
        <v>894</v>
      </c>
      <c r="C449" s="21">
        <v>1.75</v>
      </c>
      <c r="D449" s="33" t="s">
        <v>1598</v>
      </c>
      <c r="E449" s="28">
        <v>53.360000000000007</v>
      </c>
      <c r="F449" s="28">
        <f t="shared" si="44"/>
        <v>93.38000000000001</v>
      </c>
      <c r="G449" s="28">
        <v>15.73</v>
      </c>
      <c r="H449" s="28">
        <f t="shared" si="45"/>
        <v>27.5275</v>
      </c>
      <c r="I449" s="28">
        <v>22.011428571428574</v>
      </c>
      <c r="J449" s="28">
        <f t="shared" si="46"/>
        <v>38.520000000000003</v>
      </c>
      <c r="K449" s="28">
        <f t="shared" si="43"/>
        <v>15.73</v>
      </c>
      <c r="L449" s="28">
        <f t="shared" ref="L449:L480" si="49">PRODUCT(K449,C449)</f>
        <v>27.5275</v>
      </c>
    </row>
    <row r="450" spans="1:12" ht="15" x14ac:dyDescent="0.25">
      <c r="A450" s="7" t="s">
        <v>895</v>
      </c>
      <c r="B450" s="8" t="s">
        <v>896</v>
      </c>
      <c r="C450" s="21">
        <v>1.05</v>
      </c>
      <c r="D450" s="33" t="s">
        <v>1597</v>
      </c>
      <c r="E450" s="28">
        <v>192.8</v>
      </c>
      <c r="F450" s="28">
        <f t="shared" si="44"/>
        <v>202.44000000000003</v>
      </c>
      <c r="G450" s="28"/>
      <c r="H450" s="28"/>
      <c r="I450" s="28"/>
      <c r="J450" s="28"/>
      <c r="K450" s="28">
        <f t="shared" ref="K450:K513" si="50">MIN(E450:J450)</f>
        <v>192.8</v>
      </c>
      <c r="L450" s="28">
        <f t="shared" si="49"/>
        <v>202.44000000000003</v>
      </c>
    </row>
    <row r="451" spans="1:12" ht="15" x14ac:dyDescent="0.25">
      <c r="A451" s="7" t="s">
        <v>897</v>
      </c>
      <c r="B451" s="8" t="s">
        <v>898</v>
      </c>
      <c r="C451" s="19">
        <v>3.5</v>
      </c>
      <c r="D451" s="33" t="s">
        <v>1597</v>
      </c>
      <c r="E451" s="28">
        <v>195.8</v>
      </c>
      <c r="F451" s="28">
        <f t="shared" ref="F451:F514" si="51">PRODUCT(C451,E451)</f>
        <v>685.30000000000007</v>
      </c>
      <c r="G451" s="28">
        <v>69.599999999999994</v>
      </c>
      <c r="H451" s="28">
        <f t="shared" ref="H451:H514" si="52">PRODUCT(C451,G451)</f>
        <v>243.59999999999997</v>
      </c>
      <c r="I451" s="28">
        <v>40.531428571428577</v>
      </c>
      <c r="J451" s="28">
        <f t="shared" ref="J451:J514" si="53">PRODUCT(C451,I451)</f>
        <v>141.86000000000001</v>
      </c>
      <c r="K451" s="28">
        <f t="shared" si="50"/>
        <v>40.531428571428577</v>
      </c>
      <c r="L451" s="28">
        <f t="shared" si="49"/>
        <v>141.86000000000001</v>
      </c>
    </row>
    <row r="452" spans="1:12" ht="15" x14ac:dyDescent="0.25">
      <c r="A452" s="7" t="s">
        <v>899</v>
      </c>
      <c r="B452" s="8" t="s">
        <v>900</v>
      </c>
      <c r="C452" s="17">
        <v>350</v>
      </c>
      <c r="D452" s="33" t="s">
        <v>1597</v>
      </c>
      <c r="E452" s="28">
        <v>1.8240000000000003</v>
      </c>
      <c r="F452" s="28">
        <f t="shared" si="51"/>
        <v>638.40000000000009</v>
      </c>
      <c r="G452" s="28"/>
      <c r="H452" s="28"/>
      <c r="I452" s="28">
        <v>0.11288571428571428</v>
      </c>
      <c r="J452" s="28">
        <f t="shared" si="53"/>
        <v>39.51</v>
      </c>
      <c r="K452" s="28">
        <f t="shared" si="50"/>
        <v>0.11288571428571428</v>
      </c>
      <c r="L452" s="28">
        <f t="shared" si="49"/>
        <v>39.51</v>
      </c>
    </row>
    <row r="453" spans="1:12" ht="15" x14ac:dyDescent="0.25">
      <c r="A453" s="7" t="s">
        <v>28</v>
      </c>
      <c r="B453" s="8" t="s">
        <v>901</v>
      </c>
      <c r="C453" s="19">
        <v>563.5</v>
      </c>
      <c r="D453" s="33" t="s">
        <v>1598</v>
      </c>
      <c r="E453" s="28">
        <v>2</v>
      </c>
      <c r="F453" s="28">
        <f t="shared" si="51"/>
        <v>1127</v>
      </c>
      <c r="G453" s="28">
        <v>1.4994999999999998</v>
      </c>
      <c r="H453" s="28">
        <f t="shared" si="52"/>
        <v>844.9682499999999</v>
      </c>
      <c r="I453" s="28">
        <v>5.948099105863081</v>
      </c>
      <c r="J453" s="28">
        <f t="shared" si="53"/>
        <v>3351.7538461538461</v>
      </c>
      <c r="K453" s="28">
        <f t="shared" si="50"/>
        <v>1.4994999999999998</v>
      </c>
      <c r="L453" s="28">
        <f t="shared" si="49"/>
        <v>844.9682499999999</v>
      </c>
    </row>
    <row r="454" spans="1:12" ht="15" x14ac:dyDescent="0.25">
      <c r="A454" s="7" t="s">
        <v>902</v>
      </c>
      <c r="B454" s="8" t="s">
        <v>903</v>
      </c>
      <c r="C454" s="17">
        <v>35</v>
      </c>
      <c r="D454" s="33" t="s">
        <v>1597</v>
      </c>
      <c r="E454" s="28">
        <v>1.1160000000000001</v>
      </c>
      <c r="F454" s="28">
        <f t="shared" si="51"/>
        <v>39.06</v>
      </c>
      <c r="G454" s="28">
        <v>2.79</v>
      </c>
      <c r="H454" s="28">
        <f t="shared" si="52"/>
        <v>97.65</v>
      </c>
      <c r="I454" s="28">
        <v>2.5394285714285711</v>
      </c>
      <c r="J454" s="28">
        <f t="shared" si="53"/>
        <v>88.88</v>
      </c>
      <c r="K454" s="28">
        <f t="shared" si="50"/>
        <v>1.1160000000000001</v>
      </c>
      <c r="L454" s="28">
        <f t="shared" si="49"/>
        <v>39.06</v>
      </c>
    </row>
    <row r="455" spans="1:12" ht="15" x14ac:dyDescent="0.25">
      <c r="A455" s="7" t="s">
        <v>904</v>
      </c>
      <c r="B455" s="8" t="s">
        <v>905</v>
      </c>
      <c r="C455" s="19">
        <v>17.5</v>
      </c>
      <c r="D455" s="33" t="s">
        <v>1597</v>
      </c>
      <c r="E455" s="28"/>
      <c r="F455" s="28"/>
      <c r="G455" s="28">
        <v>1649.7999999999997</v>
      </c>
      <c r="H455" s="28">
        <f t="shared" si="52"/>
        <v>28871.499999999996</v>
      </c>
      <c r="I455" s="28"/>
      <c r="J455" s="28"/>
      <c r="K455" s="28">
        <f t="shared" si="50"/>
        <v>1649.7999999999997</v>
      </c>
      <c r="L455" s="28">
        <f t="shared" si="49"/>
        <v>28871.499999999996</v>
      </c>
    </row>
    <row r="456" spans="1:12" ht="15" x14ac:dyDescent="0.25">
      <c r="A456" s="7" t="s">
        <v>26</v>
      </c>
      <c r="B456" s="8" t="s">
        <v>906</v>
      </c>
      <c r="C456" s="21">
        <v>19.25</v>
      </c>
      <c r="D456" s="33" t="s">
        <v>1598</v>
      </c>
      <c r="E456" s="28">
        <v>5.5</v>
      </c>
      <c r="F456" s="28">
        <f t="shared" si="51"/>
        <v>105.875</v>
      </c>
      <c r="G456" s="28">
        <v>6.5939999999999994</v>
      </c>
      <c r="H456" s="28">
        <f t="shared" si="52"/>
        <v>126.93449999999999</v>
      </c>
      <c r="I456" s="28">
        <v>9.4718614718614731</v>
      </c>
      <c r="J456" s="28">
        <f t="shared" si="53"/>
        <v>182.33333333333337</v>
      </c>
      <c r="K456" s="28">
        <f t="shared" si="50"/>
        <v>5.5</v>
      </c>
      <c r="L456" s="28">
        <f t="shared" si="49"/>
        <v>105.875</v>
      </c>
    </row>
    <row r="457" spans="1:12" ht="15" x14ac:dyDescent="0.25">
      <c r="A457" s="7" t="s">
        <v>907</v>
      </c>
      <c r="B457" s="8" t="s">
        <v>1515</v>
      </c>
      <c r="C457" s="17">
        <v>350</v>
      </c>
      <c r="D457" s="33" t="s">
        <v>1597</v>
      </c>
      <c r="E457" s="28">
        <v>6.4400000000000013E-2</v>
      </c>
      <c r="F457" s="28">
        <f t="shared" si="51"/>
        <v>22.540000000000006</v>
      </c>
      <c r="G457" s="28">
        <v>9.9199999999999997E-2</v>
      </c>
      <c r="H457" s="28">
        <f t="shared" si="52"/>
        <v>34.72</v>
      </c>
      <c r="I457" s="28">
        <v>0.13154285714285713</v>
      </c>
      <c r="J457" s="28">
        <f t="shared" si="53"/>
        <v>46.039999999999992</v>
      </c>
      <c r="K457" s="28">
        <f t="shared" si="50"/>
        <v>6.4400000000000013E-2</v>
      </c>
      <c r="L457" s="28">
        <f t="shared" si="49"/>
        <v>22.540000000000006</v>
      </c>
    </row>
    <row r="458" spans="1:12" ht="15" x14ac:dyDescent="0.25">
      <c r="A458" s="7" t="s">
        <v>143</v>
      </c>
      <c r="B458" s="9" t="s">
        <v>908</v>
      </c>
      <c r="C458" s="17">
        <v>3500</v>
      </c>
      <c r="D458" s="33" t="s">
        <v>1597</v>
      </c>
      <c r="E458" s="28">
        <v>1.6160000000000001E-2</v>
      </c>
      <c r="F458" s="28">
        <f t="shared" si="51"/>
        <v>56.56</v>
      </c>
      <c r="G458" s="28">
        <v>1.0800000000000001E-2</v>
      </c>
      <c r="H458" s="28">
        <f t="shared" si="52"/>
        <v>37.800000000000004</v>
      </c>
      <c r="I458" s="28">
        <v>1.4121216830754447E-2</v>
      </c>
      <c r="J458" s="28">
        <f t="shared" si="53"/>
        <v>49.424258907640564</v>
      </c>
      <c r="K458" s="28">
        <f t="shared" si="50"/>
        <v>1.0800000000000001E-2</v>
      </c>
      <c r="L458" s="28">
        <f t="shared" si="49"/>
        <v>37.800000000000004</v>
      </c>
    </row>
    <row r="459" spans="1:12" ht="15" x14ac:dyDescent="0.25">
      <c r="A459" s="7" t="s">
        <v>909</v>
      </c>
      <c r="B459" s="8" t="s">
        <v>1516</v>
      </c>
      <c r="C459" s="17">
        <v>1750</v>
      </c>
      <c r="D459" s="33" t="s">
        <v>1597</v>
      </c>
      <c r="E459" s="28">
        <v>40</v>
      </c>
      <c r="F459" s="28">
        <f t="shared" si="51"/>
        <v>70000</v>
      </c>
      <c r="G459" s="28"/>
      <c r="H459" s="28"/>
      <c r="I459" s="28">
        <v>0.10974857142857143</v>
      </c>
      <c r="J459" s="28">
        <f t="shared" si="53"/>
        <v>192.06</v>
      </c>
      <c r="K459" s="28">
        <f t="shared" si="50"/>
        <v>0.10974857142857143</v>
      </c>
      <c r="L459" s="28">
        <f t="shared" si="49"/>
        <v>192.06</v>
      </c>
    </row>
    <row r="460" spans="1:12" ht="15" x14ac:dyDescent="0.25">
      <c r="A460" s="7" t="s">
        <v>910</v>
      </c>
      <c r="B460" s="8" t="s">
        <v>911</v>
      </c>
      <c r="C460" s="19">
        <v>87.5</v>
      </c>
      <c r="D460" s="33" t="s">
        <v>1597</v>
      </c>
      <c r="E460" s="28">
        <v>1.2096</v>
      </c>
      <c r="F460" s="28">
        <f t="shared" si="51"/>
        <v>105.84</v>
      </c>
      <c r="G460" s="28">
        <v>1.7519999999999998</v>
      </c>
      <c r="H460" s="28">
        <f t="shared" si="52"/>
        <v>153.29999999999998</v>
      </c>
      <c r="I460" s="28">
        <v>1.4279999999999999</v>
      </c>
      <c r="J460" s="28">
        <f t="shared" si="53"/>
        <v>124.94999999999999</v>
      </c>
      <c r="K460" s="28">
        <f t="shared" si="50"/>
        <v>1.2096</v>
      </c>
      <c r="L460" s="28">
        <f t="shared" si="49"/>
        <v>105.84</v>
      </c>
    </row>
    <row r="461" spans="1:12" ht="15" x14ac:dyDescent="0.25">
      <c r="A461" s="7" t="s">
        <v>912</v>
      </c>
      <c r="B461" s="8" t="s">
        <v>913</v>
      </c>
      <c r="C461" s="21">
        <v>0.35</v>
      </c>
      <c r="D461" s="33" t="s">
        <v>1598</v>
      </c>
      <c r="E461" s="28">
        <v>5.3</v>
      </c>
      <c r="F461" s="28">
        <f t="shared" si="51"/>
        <v>1.8549999999999998</v>
      </c>
      <c r="G461" s="28"/>
      <c r="H461" s="28"/>
      <c r="I461" s="28"/>
      <c r="J461" s="28"/>
      <c r="K461" s="28">
        <f t="shared" si="50"/>
        <v>1.8549999999999998</v>
      </c>
      <c r="L461" s="28">
        <f>K461</f>
        <v>1.8549999999999998</v>
      </c>
    </row>
    <row r="462" spans="1:12" ht="15" x14ac:dyDescent="0.25">
      <c r="A462" s="7" t="s">
        <v>914</v>
      </c>
      <c r="B462" s="8" t="s">
        <v>1517</v>
      </c>
      <c r="C462" s="17">
        <v>5250</v>
      </c>
      <c r="D462" s="33" t="s">
        <v>1597</v>
      </c>
      <c r="E462" s="28">
        <v>8.6400000000000005E-2</v>
      </c>
      <c r="F462" s="28">
        <f t="shared" si="51"/>
        <v>453.6</v>
      </c>
      <c r="G462" s="28">
        <v>0.13300000000000001</v>
      </c>
      <c r="H462" s="28">
        <f t="shared" si="52"/>
        <v>698.25</v>
      </c>
      <c r="I462" s="28">
        <v>0.12071428571428572</v>
      </c>
      <c r="J462" s="28">
        <f t="shared" si="53"/>
        <v>633.75</v>
      </c>
      <c r="K462" s="28">
        <f t="shared" si="50"/>
        <v>8.6400000000000005E-2</v>
      </c>
      <c r="L462" s="28">
        <f t="shared" si="49"/>
        <v>453.6</v>
      </c>
    </row>
    <row r="463" spans="1:12" ht="15" x14ac:dyDescent="0.25">
      <c r="A463" s="7" t="s">
        <v>915</v>
      </c>
      <c r="B463" s="8" t="s">
        <v>916</v>
      </c>
      <c r="C463" s="19">
        <v>17.5</v>
      </c>
      <c r="D463" s="33" t="s">
        <v>1597</v>
      </c>
      <c r="E463" s="28">
        <v>5.3920000000000003</v>
      </c>
      <c r="F463" s="28">
        <f t="shared" si="51"/>
        <v>94.36</v>
      </c>
      <c r="G463" s="28">
        <v>16.3</v>
      </c>
      <c r="H463" s="28">
        <f t="shared" si="52"/>
        <v>285.25</v>
      </c>
      <c r="I463" s="28">
        <v>16.102857142857143</v>
      </c>
      <c r="J463" s="28">
        <f t="shared" si="53"/>
        <v>281.8</v>
      </c>
      <c r="K463" s="28">
        <f t="shared" si="50"/>
        <v>5.3920000000000003</v>
      </c>
      <c r="L463" s="28">
        <f t="shared" si="49"/>
        <v>94.36</v>
      </c>
    </row>
    <row r="464" spans="1:12" ht="15" x14ac:dyDescent="0.25">
      <c r="A464" s="7" t="s">
        <v>917</v>
      </c>
      <c r="B464" s="8" t="s">
        <v>918</v>
      </c>
      <c r="C464" s="17">
        <v>35</v>
      </c>
      <c r="D464" s="33" t="s">
        <v>1597</v>
      </c>
      <c r="E464" s="28">
        <v>3.3439999999999999</v>
      </c>
      <c r="F464" s="28">
        <f t="shared" si="51"/>
        <v>117.03999999999999</v>
      </c>
      <c r="G464" s="28">
        <v>5.66</v>
      </c>
      <c r="H464" s="28">
        <f t="shared" si="52"/>
        <v>198.1</v>
      </c>
      <c r="I464" s="28">
        <v>6.2314285714285713</v>
      </c>
      <c r="J464" s="28">
        <f t="shared" si="53"/>
        <v>218.1</v>
      </c>
      <c r="K464" s="28">
        <f t="shared" si="50"/>
        <v>3.3439999999999999</v>
      </c>
      <c r="L464" s="28">
        <f t="shared" si="49"/>
        <v>117.03999999999999</v>
      </c>
    </row>
    <row r="465" spans="1:12" ht="15" x14ac:dyDescent="0.25">
      <c r="A465" s="7" t="s">
        <v>919</v>
      </c>
      <c r="B465" s="8" t="s">
        <v>920</v>
      </c>
      <c r="C465" s="19">
        <v>87.5</v>
      </c>
      <c r="D465" s="33" t="s">
        <v>1597</v>
      </c>
      <c r="E465" s="28">
        <v>3.0880000000000001</v>
      </c>
      <c r="F465" s="28">
        <f t="shared" si="51"/>
        <v>270.2</v>
      </c>
      <c r="G465" s="28">
        <v>2.8251999999999997</v>
      </c>
      <c r="H465" s="28">
        <f t="shared" si="52"/>
        <v>247.20499999999998</v>
      </c>
      <c r="I465" s="28"/>
      <c r="J465" s="28"/>
      <c r="K465" s="28">
        <f t="shared" si="50"/>
        <v>2.8251999999999997</v>
      </c>
      <c r="L465" s="28">
        <f t="shared" si="49"/>
        <v>247.20499999999998</v>
      </c>
    </row>
    <row r="466" spans="1:12" ht="15" x14ac:dyDescent="0.25">
      <c r="A466" s="7" t="s">
        <v>921</v>
      </c>
      <c r="B466" s="8" t="s">
        <v>922</v>
      </c>
      <c r="C466" s="19">
        <v>87.5</v>
      </c>
      <c r="D466" s="33" t="s">
        <v>1597</v>
      </c>
      <c r="E466" s="28">
        <v>1.9360000000000002</v>
      </c>
      <c r="F466" s="28">
        <f t="shared" si="51"/>
        <v>169.4</v>
      </c>
      <c r="G466" s="28"/>
      <c r="H466" s="28"/>
      <c r="I466" s="28"/>
      <c r="J466" s="28"/>
      <c r="K466" s="28">
        <f t="shared" si="50"/>
        <v>1.9360000000000002</v>
      </c>
      <c r="L466" s="28">
        <f t="shared" si="49"/>
        <v>169.4</v>
      </c>
    </row>
    <row r="467" spans="1:12" ht="15" x14ac:dyDescent="0.25">
      <c r="A467" s="7" t="s">
        <v>60</v>
      </c>
      <c r="B467" s="8" t="s">
        <v>1518</v>
      </c>
      <c r="C467" s="19">
        <v>17.5</v>
      </c>
      <c r="D467" s="33" t="s">
        <v>1597</v>
      </c>
      <c r="E467" s="28">
        <v>1.6320000000000001</v>
      </c>
      <c r="F467" s="28">
        <f t="shared" si="51"/>
        <v>28.560000000000002</v>
      </c>
      <c r="G467" s="28">
        <v>3.2</v>
      </c>
      <c r="H467" s="28">
        <f t="shared" si="52"/>
        <v>56</v>
      </c>
      <c r="I467" s="28"/>
      <c r="J467" s="28"/>
      <c r="K467" s="28">
        <f t="shared" si="50"/>
        <v>1.6320000000000001</v>
      </c>
      <c r="L467" s="28">
        <f t="shared" si="49"/>
        <v>28.560000000000002</v>
      </c>
    </row>
    <row r="468" spans="1:12" ht="15" x14ac:dyDescent="0.25">
      <c r="A468" s="7" t="s">
        <v>923</v>
      </c>
      <c r="B468" s="8" t="s">
        <v>924</v>
      </c>
      <c r="C468" s="17">
        <v>35</v>
      </c>
      <c r="D468" s="33" t="s">
        <v>1597</v>
      </c>
      <c r="E468" s="28">
        <v>2.3519999999999999</v>
      </c>
      <c r="F468" s="28">
        <f t="shared" si="51"/>
        <v>82.32</v>
      </c>
      <c r="G468" s="28">
        <v>4.74</v>
      </c>
      <c r="H468" s="28">
        <f t="shared" si="52"/>
        <v>165.9</v>
      </c>
      <c r="I468" s="28">
        <v>4.9525714285714288</v>
      </c>
      <c r="J468" s="28">
        <f t="shared" si="53"/>
        <v>173.34</v>
      </c>
      <c r="K468" s="28">
        <f t="shared" si="50"/>
        <v>2.3519999999999999</v>
      </c>
      <c r="L468" s="28">
        <f t="shared" si="49"/>
        <v>82.32</v>
      </c>
    </row>
    <row r="469" spans="1:12" ht="15" x14ac:dyDescent="0.25">
      <c r="A469" s="7" t="s">
        <v>925</v>
      </c>
      <c r="B469" s="8" t="s">
        <v>926</v>
      </c>
      <c r="C469" s="20">
        <v>3.5000000000000001E-3</v>
      </c>
      <c r="D469" s="33" t="s">
        <v>1597</v>
      </c>
      <c r="E469" s="28">
        <v>73600</v>
      </c>
      <c r="F469" s="28">
        <f t="shared" si="51"/>
        <v>257.60000000000002</v>
      </c>
      <c r="G469" s="28">
        <v>90440</v>
      </c>
      <c r="H469" s="28">
        <f t="shared" si="52"/>
        <v>316.54000000000002</v>
      </c>
      <c r="I469" s="28"/>
      <c r="J469" s="28"/>
      <c r="K469" s="28">
        <f t="shared" si="50"/>
        <v>257.60000000000002</v>
      </c>
      <c r="L469" s="28">
        <f>K469</f>
        <v>257.60000000000002</v>
      </c>
    </row>
    <row r="470" spans="1:12" ht="15" x14ac:dyDescent="0.25">
      <c r="A470" s="7"/>
      <c r="B470" s="8" t="s">
        <v>1519</v>
      </c>
      <c r="C470" s="21">
        <v>1.75</v>
      </c>
      <c r="D470" s="33" t="s">
        <v>1598</v>
      </c>
      <c r="E470" s="28">
        <v>38.080000000000005</v>
      </c>
      <c r="F470" s="28">
        <f t="shared" si="51"/>
        <v>66.640000000000015</v>
      </c>
      <c r="G470" s="28"/>
      <c r="H470" s="28"/>
      <c r="I470" s="28">
        <v>7.9238095238095241</v>
      </c>
      <c r="J470" s="28">
        <f t="shared" si="53"/>
        <v>13.866666666666667</v>
      </c>
      <c r="K470" s="28">
        <f t="shared" si="50"/>
        <v>7.9238095238095241</v>
      </c>
      <c r="L470" s="28">
        <f t="shared" si="49"/>
        <v>13.866666666666667</v>
      </c>
    </row>
    <row r="471" spans="1:12" ht="15" x14ac:dyDescent="0.25">
      <c r="A471" s="7" t="s">
        <v>32</v>
      </c>
      <c r="B471" s="8" t="s">
        <v>1520</v>
      </c>
      <c r="C471" s="17">
        <v>7875</v>
      </c>
      <c r="D471" s="33" t="s">
        <v>1597</v>
      </c>
      <c r="E471" s="28">
        <v>7.4639999999999998E-2</v>
      </c>
      <c r="F471" s="28">
        <f t="shared" si="51"/>
        <v>587.79</v>
      </c>
      <c r="G471" s="28">
        <v>1.1689999999999999E-2</v>
      </c>
      <c r="H471" s="28">
        <f t="shared" si="52"/>
        <v>92.058749999999989</v>
      </c>
      <c r="I471" s="28">
        <v>2.3624649244403297E-2</v>
      </c>
      <c r="J471" s="28">
        <f t="shared" si="53"/>
        <v>186.04411279967596</v>
      </c>
      <c r="K471" s="28">
        <f t="shared" si="50"/>
        <v>1.1689999999999999E-2</v>
      </c>
      <c r="L471" s="28">
        <f t="shared" si="49"/>
        <v>92.058749999999989</v>
      </c>
    </row>
    <row r="472" spans="1:12" ht="15" x14ac:dyDescent="0.25">
      <c r="A472" s="7" t="s">
        <v>927</v>
      </c>
      <c r="B472" s="8" t="s">
        <v>1521</v>
      </c>
      <c r="C472" s="17">
        <v>1750</v>
      </c>
      <c r="D472" s="33" t="s">
        <v>1597</v>
      </c>
      <c r="E472" s="28">
        <v>0.16760000000000003</v>
      </c>
      <c r="F472" s="28">
        <f t="shared" si="51"/>
        <v>293.30000000000007</v>
      </c>
      <c r="G472" s="28">
        <v>5.5460000000000002E-2</v>
      </c>
      <c r="H472" s="28">
        <f t="shared" si="52"/>
        <v>97.055000000000007</v>
      </c>
      <c r="I472" s="28">
        <v>2.9835786499105694E-2</v>
      </c>
      <c r="J472" s="28">
        <f t="shared" si="53"/>
        <v>52.212626373434965</v>
      </c>
      <c r="K472" s="28">
        <f t="shared" si="50"/>
        <v>2.9835786499105694E-2</v>
      </c>
      <c r="L472" s="28">
        <f t="shared" si="49"/>
        <v>52.212626373434965</v>
      </c>
    </row>
    <row r="473" spans="1:12" ht="15" x14ac:dyDescent="0.25">
      <c r="A473" s="7"/>
      <c r="B473" s="8" t="s">
        <v>5</v>
      </c>
      <c r="C473" s="19">
        <v>10.5</v>
      </c>
      <c r="D473" s="33" t="s">
        <v>1598</v>
      </c>
      <c r="E473" s="28">
        <v>7.28</v>
      </c>
      <c r="F473" s="28">
        <f t="shared" si="51"/>
        <v>76.44</v>
      </c>
      <c r="G473" s="28">
        <v>12.54</v>
      </c>
      <c r="H473" s="28">
        <f t="shared" si="52"/>
        <v>131.66999999999999</v>
      </c>
      <c r="I473" s="28"/>
      <c r="J473" s="28"/>
      <c r="K473" s="28">
        <f t="shared" si="50"/>
        <v>7.28</v>
      </c>
      <c r="L473" s="28">
        <f t="shared" si="49"/>
        <v>76.44</v>
      </c>
    </row>
    <row r="474" spans="1:12" ht="15" x14ac:dyDescent="0.25">
      <c r="A474" s="7" t="s">
        <v>928</v>
      </c>
      <c r="B474" s="8" t="s">
        <v>929</v>
      </c>
      <c r="C474" s="19">
        <v>17.5</v>
      </c>
      <c r="D474" s="33" t="s">
        <v>1597</v>
      </c>
      <c r="E474" s="28">
        <v>3.2719999999999998</v>
      </c>
      <c r="F474" s="28">
        <f t="shared" si="51"/>
        <v>57.26</v>
      </c>
      <c r="G474" s="28">
        <v>5.16</v>
      </c>
      <c r="H474" s="28">
        <f t="shared" si="52"/>
        <v>90.3</v>
      </c>
      <c r="I474" s="28">
        <v>5.402285714285715</v>
      </c>
      <c r="J474" s="28">
        <f t="shared" si="53"/>
        <v>94.54</v>
      </c>
      <c r="K474" s="28">
        <f t="shared" si="50"/>
        <v>3.2719999999999998</v>
      </c>
      <c r="L474" s="28">
        <f t="shared" si="49"/>
        <v>57.26</v>
      </c>
    </row>
    <row r="475" spans="1:12" ht="15" x14ac:dyDescent="0.25">
      <c r="A475" s="7" t="s">
        <v>930</v>
      </c>
      <c r="B475" s="9" t="s">
        <v>931</v>
      </c>
      <c r="C475" s="19">
        <v>143.5</v>
      </c>
      <c r="D475" s="33" t="s">
        <v>1597</v>
      </c>
      <c r="E475" s="28"/>
      <c r="F475" s="28">
        <f t="shared" si="51"/>
        <v>143.5</v>
      </c>
      <c r="G475" s="28">
        <v>2.2656000000000001</v>
      </c>
      <c r="H475" s="28">
        <f t="shared" si="52"/>
        <v>325.11360000000002</v>
      </c>
      <c r="I475" s="28">
        <v>3.9467595818815333</v>
      </c>
      <c r="J475" s="28">
        <f t="shared" si="53"/>
        <v>566.36</v>
      </c>
      <c r="K475" s="28">
        <f t="shared" si="50"/>
        <v>2.2656000000000001</v>
      </c>
      <c r="L475" s="28">
        <f t="shared" si="49"/>
        <v>325.11360000000002</v>
      </c>
    </row>
    <row r="476" spans="1:12" ht="15" x14ac:dyDescent="0.25">
      <c r="A476" s="7" t="s">
        <v>932</v>
      </c>
      <c r="B476" s="8" t="s">
        <v>933</v>
      </c>
      <c r="C476" s="22">
        <v>0.875</v>
      </c>
      <c r="D476" s="33" t="s">
        <v>1598</v>
      </c>
      <c r="E476" s="28">
        <v>45.92</v>
      </c>
      <c r="F476" s="28">
        <f t="shared" si="51"/>
        <v>40.18</v>
      </c>
      <c r="G476" s="28">
        <v>146.99999999999997</v>
      </c>
      <c r="H476" s="28">
        <f t="shared" si="52"/>
        <v>128.62499999999997</v>
      </c>
      <c r="I476" s="28">
        <v>79.767577955211323</v>
      </c>
      <c r="J476" s="28">
        <f t="shared" si="53"/>
        <v>69.796630710809907</v>
      </c>
      <c r="K476" s="28">
        <f t="shared" si="50"/>
        <v>40.18</v>
      </c>
      <c r="L476" s="28">
        <f>K476</f>
        <v>40.18</v>
      </c>
    </row>
    <row r="477" spans="1:12" ht="15" x14ac:dyDescent="0.25">
      <c r="A477" s="7"/>
      <c r="B477" s="8" t="s">
        <v>934</v>
      </c>
      <c r="C477" s="20">
        <v>8.7499999999999994E-2</v>
      </c>
      <c r="D477" s="33" t="s">
        <v>1598</v>
      </c>
      <c r="E477" s="28">
        <v>4328</v>
      </c>
      <c r="F477" s="28">
        <f t="shared" si="51"/>
        <v>378.7</v>
      </c>
      <c r="G477" s="28"/>
      <c r="H477" s="28"/>
      <c r="I477" s="28"/>
      <c r="J477" s="28"/>
      <c r="K477" s="28">
        <f t="shared" si="50"/>
        <v>378.7</v>
      </c>
      <c r="L477" s="28">
        <f>K477</f>
        <v>378.7</v>
      </c>
    </row>
    <row r="478" spans="1:12" ht="15" x14ac:dyDescent="0.25">
      <c r="A478" s="7" t="s">
        <v>61</v>
      </c>
      <c r="B478" s="8" t="s">
        <v>935</v>
      </c>
      <c r="C478" s="17">
        <v>35</v>
      </c>
      <c r="D478" s="33" t="s">
        <v>1597</v>
      </c>
      <c r="E478" s="28">
        <v>10.88</v>
      </c>
      <c r="F478" s="28">
        <f t="shared" si="51"/>
        <v>380.8</v>
      </c>
      <c r="G478" s="28">
        <v>16.545999999999999</v>
      </c>
      <c r="H478" s="28">
        <f t="shared" si="52"/>
        <v>579.11</v>
      </c>
      <c r="I478" s="28">
        <v>13.441142857142857</v>
      </c>
      <c r="J478" s="28">
        <f t="shared" si="53"/>
        <v>470.44</v>
      </c>
      <c r="K478" s="28">
        <f t="shared" si="50"/>
        <v>10.88</v>
      </c>
      <c r="L478" s="28">
        <f t="shared" si="49"/>
        <v>380.8</v>
      </c>
    </row>
    <row r="479" spans="1:12" ht="15" x14ac:dyDescent="0.25">
      <c r="A479" s="7" t="s">
        <v>936</v>
      </c>
      <c r="B479" s="8" t="s">
        <v>937</v>
      </c>
      <c r="C479" s="17">
        <v>3500</v>
      </c>
      <c r="D479" s="33" t="s">
        <v>1597</v>
      </c>
      <c r="E479" s="28">
        <v>4.0480000000000002E-2</v>
      </c>
      <c r="F479" s="28">
        <f t="shared" si="51"/>
        <v>141.68</v>
      </c>
      <c r="G479" s="28"/>
      <c r="H479" s="28"/>
      <c r="I479" s="28"/>
      <c r="J479" s="28"/>
      <c r="K479" s="28">
        <f t="shared" si="50"/>
        <v>4.0480000000000002E-2</v>
      </c>
      <c r="L479" s="28">
        <f t="shared" si="49"/>
        <v>141.68</v>
      </c>
    </row>
    <row r="480" spans="1:12" ht="15" x14ac:dyDescent="0.25">
      <c r="A480" s="7" t="s">
        <v>63</v>
      </c>
      <c r="B480" s="8" t="s">
        <v>1522</v>
      </c>
      <c r="C480" s="17">
        <v>350</v>
      </c>
      <c r="D480" s="33" t="s">
        <v>1597</v>
      </c>
      <c r="E480" s="28">
        <v>0.42400000000000004</v>
      </c>
      <c r="F480" s="28">
        <f t="shared" si="51"/>
        <v>148.4</v>
      </c>
      <c r="G480" s="28">
        <v>0.748</v>
      </c>
      <c r="H480" s="28">
        <f t="shared" si="52"/>
        <v>261.8</v>
      </c>
      <c r="I480" s="28">
        <v>0.25639999999999996</v>
      </c>
      <c r="J480" s="28">
        <f t="shared" si="53"/>
        <v>89.739999999999981</v>
      </c>
      <c r="K480" s="28">
        <f t="shared" si="50"/>
        <v>0.25639999999999996</v>
      </c>
      <c r="L480" s="28">
        <f t="shared" si="49"/>
        <v>89.739999999999981</v>
      </c>
    </row>
    <row r="481" spans="1:12" ht="15" x14ac:dyDescent="0.25">
      <c r="A481" s="7" t="s">
        <v>938</v>
      </c>
      <c r="B481" s="8" t="s">
        <v>939</v>
      </c>
      <c r="C481" s="19">
        <v>17.5</v>
      </c>
      <c r="D481" s="33" t="s">
        <v>1597</v>
      </c>
      <c r="E481" s="28">
        <v>1.9680000000000002</v>
      </c>
      <c r="F481" s="28">
        <f t="shared" si="51"/>
        <v>34.440000000000005</v>
      </c>
      <c r="G481" s="28">
        <v>5.38</v>
      </c>
      <c r="H481" s="28">
        <f t="shared" si="52"/>
        <v>94.149999999999991</v>
      </c>
      <c r="I481" s="28">
        <v>4.3331428571428567</v>
      </c>
      <c r="J481" s="28">
        <f t="shared" si="53"/>
        <v>75.83</v>
      </c>
      <c r="K481" s="28">
        <f t="shared" si="50"/>
        <v>1.9680000000000002</v>
      </c>
      <c r="L481" s="28">
        <f t="shared" ref="L481:L511" si="54">PRODUCT(K481,C481)</f>
        <v>34.440000000000005</v>
      </c>
    </row>
    <row r="482" spans="1:12" ht="15" x14ac:dyDescent="0.25">
      <c r="A482" s="7" t="s">
        <v>940</v>
      </c>
      <c r="B482" s="8" t="s">
        <v>1523</v>
      </c>
      <c r="C482" s="17">
        <v>350</v>
      </c>
      <c r="D482" s="33" t="s">
        <v>1597</v>
      </c>
      <c r="E482" s="28">
        <v>0.20560000000000003</v>
      </c>
      <c r="F482" s="28">
        <f t="shared" si="51"/>
        <v>71.960000000000008</v>
      </c>
      <c r="G482" s="28">
        <v>0.307</v>
      </c>
      <c r="H482" s="28">
        <f t="shared" si="52"/>
        <v>107.45</v>
      </c>
      <c r="I482" s="28">
        <v>0.30230172190149446</v>
      </c>
      <c r="J482" s="28">
        <f t="shared" si="53"/>
        <v>105.80560266552305</v>
      </c>
      <c r="K482" s="28">
        <f t="shared" si="50"/>
        <v>0.20560000000000003</v>
      </c>
      <c r="L482" s="28">
        <f t="shared" si="54"/>
        <v>71.960000000000008</v>
      </c>
    </row>
    <row r="483" spans="1:12" ht="15" x14ac:dyDescent="0.25">
      <c r="A483" s="7" t="s">
        <v>64</v>
      </c>
      <c r="B483" s="8" t="s">
        <v>1524</v>
      </c>
      <c r="C483" s="19">
        <v>87.5</v>
      </c>
      <c r="D483" s="33" t="s">
        <v>1597</v>
      </c>
      <c r="E483" s="28">
        <v>0.10304000000000002</v>
      </c>
      <c r="F483" s="28">
        <f t="shared" si="51"/>
        <v>9.0160000000000018</v>
      </c>
      <c r="G483" s="28">
        <v>8.8499999999999995E-2</v>
      </c>
      <c r="H483" s="28">
        <f t="shared" si="52"/>
        <v>7.7437499999999995</v>
      </c>
      <c r="I483" s="28">
        <v>0.11213198935093997</v>
      </c>
      <c r="J483" s="28">
        <f t="shared" si="53"/>
        <v>9.8115490682072473</v>
      </c>
      <c r="K483" s="28">
        <f t="shared" si="50"/>
        <v>8.8499999999999995E-2</v>
      </c>
      <c r="L483" s="28">
        <f t="shared" si="54"/>
        <v>7.7437499999999995</v>
      </c>
    </row>
    <row r="484" spans="1:12" ht="15" x14ac:dyDescent="0.25">
      <c r="A484" s="7" t="s">
        <v>941</v>
      </c>
      <c r="B484" s="8" t="s">
        <v>942</v>
      </c>
      <c r="C484" s="20">
        <v>1.7500000000000002E-2</v>
      </c>
      <c r="D484" s="33" t="s">
        <v>1597</v>
      </c>
      <c r="E484" s="28">
        <v>24200</v>
      </c>
      <c r="F484" s="28">
        <f t="shared" si="51"/>
        <v>423.50000000000006</v>
      </c>
      <c r="G484" s="28"/>
      <c r="H484" s="28"/>
      <c r="I484" s="28"/>
      <c r="J484" s="28"/>
      <c r="K484" s="28">
        <f t="shared" si="50"/>
        <v>423.50000000000006</v>
      </c>
      <c r="L484" s="28">
        <f>K484</f>
        <v>423.50000000000006</v>
      </c>
    </row>
    <row r="485" spans="1:12" ht="15" x14ac:dyDescent="0.25">
      <c r="A485" s="7" t="s">
        <v>943</v>
      </c>
      <c r="B485" s="8" t="s">
        <v>944</v>
      </c>
      <c r="C485" s="17">
        <v>350</v>
      </c>
      <c r="D485" s="33" t="s">
        <v>1597</v>
      </c>
      <c r="E485" s="28">
        <v>0.4</v>
      </c>
      <c r="F485" s="28">
        <f t="shared" si="51"/>
        <v>140</v>
      </c>
      <c r="G485" s="28">
        <v>2.2799999999999998</v>
      </c>
      <c r="H485" s="28">
        <f t="shared" si="52"/>
        <v>797.99999999999989</v>
      </c>
      <c r="I485" s="28">
        <v>2.6033999999999997</v>
      </c>
      <c r="J485" s="28">
        <f t="shared" si="53"/>
        <v>911.18999999999994</v>
      </c>
      <c r="K485" s="28">
        <f t="shared" si="50"/>
        <v>0.4</v>
      </c>
      <c r="L485" s="28">
        <f t="shared" si="54"/>
        <v>140</v>
      </c>
    </row>
    <row r="486" spans="1:12" ht="15" x14ac:dyDescent="0.25">
      <c r="A486" s="7" t="s">
        <v>945</v>
      </c>
      <c r="B486" s="8" t="s">
        <v>946</v>
      </c>
      <c r="C486" s="17">
        <v>350</v>
      </c>
      <c r="D486" s="33" t="s">
        <v>1597</v>
      </c>
      <c r="E486" s="28">
        <v>0.22800000000000001</v>
      </c>
      <c r="F486" s="28">
        <f t="shared" si="51"/>
        <v>79.8</v>
      </c>
      <c r="G486" s="28">
        <v>0.308</v>
      </c>
      <c r="H486" s="28">
        <f t="shared" si="52"/>
        <v>107.8</v>
      </c>
      <c r="I486" s="28">
        <v>0.17991428571428572</v>
      </c>
      <c r="J486" s="28">
        <f t="shared" si="53"/>
        <v>62.97</v>
      </c>
      <c r="K486" s="28">
        <f t="shared" si="50"/>
        <v>0.17991428571428572</v>
      </c>
      <c r="L486" s="28">
        <f t="shared" si="54"/>
        <v>62.97</v>
      </c>
    </row>
    <row r="487" spans="1:12" ht="15" x14ac:dyDescent="0.25">
      <c r="A487" s="7" t="s">
        <v>947</v>
      </c>
      <c r="B487" s="8" t="s">
        <v>1525</v>
      </c>
      <c r="C487" s="17">
        <v>350</v>
      </c>
      <c r="D487" s="33" t="s">
        <v>1597</v>
      </c>
      <c r="E487" s="28">
        <v>0.1</v>
      </c>
      <c r="F487" s="28">
        <f t="shared" si="51"/>
        <v>35</v>
      </c>
      <c r="G487" s="28">
        <v>0.161</v>
      </c>
      <c r="H487" s="28">
        <f t="shared" si="52"/>
        <v>56.35</v>
      </c>
      <c r="I487" s="28">
        <v>7.6646218747760578E-2</v>
      </c>
      <c r="J487" s="28">
        <f t="shared" si="53"/>
        <v>26.826176561716203</v>
      </c>
      <c r="K487" s="28">
        <f t="shared" si="50"/>
        <v>7.6646218747760578E-2</v>
      </c>
      <c r="L487" s="28">
        <f t="shared" si="54"/>
        <v>26.826176561716203</v>
      </c>
    </row>
    <row r="488" spans="1:12" ht="15" x14ac:dyDescent="0.25">
      <c r="A488" s="7" t="s">
        <v>948</v>
      </c>
      <c r="B488" s="8" t="s">
        <v>949</v>
      </c>
      <c r="C488" s="20">
        <v>5.2499999999999998E-2</v>
      </c>
      <c r="D488" s="33" t="s">
        <v>1597</v>
      </c>
      <c r="E488" s="28">
        <v>6464.0000000000009</v>
      </c>
      <c r="F488" s="28">
        <f t="shared" si="51"/>
        <v>339.36</v>
      </c>
      <c r="G488" s="28">
        <v>8586.7999999999993</v>
      </c>
      <c r="H488" s="28">
        <f t="shared" si="52"/>
        <v>450.80699999999996</v>
      </c>
      <c r="I488" s="28"/>
      <c r="J488" s="28"/>
      <c r="K488" s="28">
        <f t="shared" si="50"/>
        <v>339.36</v>
      </c>
      <c r="L488" s="28">
        <f>K488</f>
        <v>339.36</v>
      </c>
    </row>
    <row r="489" spans="1:12" ht="15" x14ac:dyDescent="0.25">
      <c r="A489" s="7" t="s">
        <v>950</v>
      </c>
      <c r="B489" s="8" t="s">
        <v>951</v>
      </c>
      <c r="C489" s="22">
        <v>0.245</v>
      </c>
      <c r="D489" s="33" t="s">
        <v>1597</v>
      </c>
      <c r="E489" s="28">
        <v>880</v>
      </c>
      <c r="F489" s="28">
        <f t="shared" si="51"/>
        <v>215.6</v>
      </c>
      <c r="G489" s="28">
        <v>3126.7</v>
      </c>
      <c r="H489" s="28">
        <f t="shared" si="52"/>
        <v>766.04149999999993</v>
      </c>
      <c r="I489" s="28"/>
      <c r="J489" s="28"/>
      <c r="K489" s="28">
        <f t="shared" si="50"/>
        <v>215.6</v>
      </c>
      <c r="L489" s="28">
        <f>K489</f>
        <v>215.6</v>
      </c>
    </row>
    <row r="490" spans="1:12" ht="15" x14ac:dyDescent="0.25">
      <c r="A490" s="7" t="s">
        <v>50</v>
      </c>
      <c r="B490" s="8" t="s">
        <v>1526</v>
      </c>
      <c r="C490" s="19">
        <v>3.5</v>
      </c>
      <c r="D490" s="33" t="s">
        <v>1598</v>
      </c>
      <c r="E490" s="28">
        <v>69.5</v>
      </c>
      <c r="F490" s="28">
        <f t="shared" si="51"/>
        <v>243.25</v>
      </c>
      <c r="G490" s="28">
        <v>149.39999999999998</v>
      </c>
      <c r="H490" s="28">
        <f t="shared" si="52"/>
        <v>522.89999999999986</v>
      </c>
      <c r="I490" s="28"/>
      <c r="J490" s="28"/>
      <c r="K490" s="28">
        <f t="shared" si="50"/>
        <v>69.5</v>
      </c>
      <c r="L490" s="28">
        <f t="shared" si="54"/>
        <v>243.25</v>
      </c>
    </row>
    <row r="491" spans="1:12" ht="15" x14ac:dyDescent="0.25">
      <c r="A491" s="7" t="s">
        <v>65</v>
      </c>
      <c r="B491" s="8" t="s">
        <v>6</v>
      </c>
      <c r="C491" s="19">
        <v>178.5</v>
      </c>
      <c r="D491" s="33" t="s">
        <v>1597</v>
      </c>
      <c r="E491" s="28">
        <v>4.7440000000000007</v>
      </c>
      <c r="F491" s="28">
        <f t="shared" si="51"/>
        <v>846.80400000000009</v>
      </c>
      <c r="G491" s="28">
        <v>2.9076</v>
      </c>
      <c r="H491" s="28">
        <f t="shared" si="52"/>
        <v>519.00660000000005</v>
      </c>
      <c r="I491" s="28">
        <v>3.4415686274509807</v>
      </c>
      <c r="J491" s="28">
        <f t="shared" si="53"/>
        <v>614.32000000000005</v>
      </c>
      <c r="K491" s="28">
        <f t="shared" si="50"/>
        <v>2.9076</v>
      </c>
      <c r="L491" s="28">
        <f t="shared" si="54"/>
        <v>519.00660000000005</v>
      </c>
    </row>
    <row r="492" spans="1:12" ht="15" x14ac:dyDescent="0.25">
      <c r="A492" s="7" t="s">
        <v>952</v>
      </c>
      <c r="B492" s="8" t="s">
        <v>953</v>
      </c>
      <c r="C492" s="19">
        <v>87.5</v>
      </c>
      <c r="D492" s="33" t="s">
        <v>1597</v>
      </c>
      <c r="E492" s="28">
        <v>1.5504000000000002</v>
      </c>
      <c r="F492" s="28">
        <f t="shared" si="51"/>
        <v>135.66000000000003</v>
      </c>
      <c r="G492" s="28">
        <v>4.92</v>
      </c>
      <c r="H492" s="28">
        <f t="shared" si="52"/>
        <v>430.5</v>
      </c>
      <c r="I492" s="28">
        <v>2.3746285714285715</v>
      </c>
      <c r="J492" s="28">
        <f t="shared" si="53"/>
        <v>207.78</v>
      </c>
      <c r="K492" s="28">
        <f t="shared" si="50"/>
        <v>1.5504000000000002</v>
      </c>
      <c r="L492" s="28">
        <f t="shared" si="54"/>
        <v>135.66000000000003</v>
      </c>
    </row>
    <row r="493" spans="1:12" ht="15" x14ac:dyDescent="0.25">
      <c r="A493" s="7" t="s">
        <v>954</v>
      </c>
      <c r="B493" s="8" t="s">
        <v>955</v>
      </c>
      <c r="C493" s="17">
        <v>350</v>
      </c>
      <c r="D493" s="33" t="s">
        <v>1597</v>
      </c>
      <c r="E493" s="28">
        <v>0.79200000000000004</v>
      </c>
      <c r="F493" s="28">
        <f t="shared" si="51"/>
        <v>277.2</v>
      </c>
      <c r="G493" s="28">
        <v>2.1800000000000002</v>
      </c>
      <c r="H493" s="28">
        <f t="shared" si="52"/>
        <v>763</v>
      </c>
      <c r="I493" s="28">
        <v>2.4891999999999999</v>
      </c>
      <c r="J493" s="28">
        <f t="shared" si="53"/>
        <v>871.21999999999991</v>
      </c>
      <c r="K493" s="28">
        <f t="shared" si="50"/>
        <v>0.79200000000000004</v>
      </c>
      <c r="L493" s="28">
        <f t="shared" si="54"/>
        <v>277.2</v>
      </c>
    </row>
    <row r="494" spans="1:12" ht="15" x14ac:dyDescent="0.25">
      <c r="A494" s="7" t="s">
        <v>956</v>
      </c>
      <c r="B494" s="8" t="s">
        <v>957</v>
      </c>
      <c r="C494" s="22">
        <v>0.17499999999999999</v>
      </c>
      <c r="D494" s="33" t="s">
        <v>1597</v>
      </c>
      <c r="E494" s="28">
        <v>448</v>
      </c>
      <c r="F494" s="28">
        <f t="shared" si="51"/>
        <v>78.399999999999991</v>
      </c>
      <c r="G494" s="28">
        <v>862</v>
      </c>
      <c r="H494" s="28">
        <f t="shared" si="52"/>
        <v>150.85</v>
      </c>
      <c r="I494" s="28">
        <v>1053.1428571428573</v>
      </c>
      <c r="J494" s="28">
        <f t="shared" si="53"/>
        <v>184.3</v>
      </c>
      <c r="K494" s="28">
        <f t="shared" si="50"/>
        <v>78.399999999999991</v>
      </c>
      <c r="L494" s="28">
        <f>K494</f>
        <v>78.399999999999991</v>
      </c>
    </row>
    <row r="495" spans="1:12" ht="15" x14ac:dyDescent="0.25">
      <c r="A495" s="7" t="s">
        <v>958</v>
      </c>
      <c r="B495" s="8" t="s">
        <v>959</v>
      </c>
      <c r="C495" s="17">
        <v>350</v>
      </c>
      <c r="D495" s="33" t="s">
        <v>1597</v>
      </c>
      <c r="E495" s="28">
        <v>0.1832</v>
      </c>
      <c r="F495" s="28">
        <f t="shared" si="51"/>
        <v>64.12</v>
      </c>
      <c r="G495" s="28"/>
      <c r="H495" s="28"/>
      <c r="I495" s="28"/>
      <c r="J495" s="28"/>
      <c r="K495" s="28">
        <f t="shared" si="50"/>
        <v>0.1832</v>
      </c>
      <c r="L495" s="28">
        <f t="shared" si="54"/>
        <v>64.12</v>
      </c>
    </row>
    <row r="496" spans="1:12" ht="15" x14ac:dyDescent="0.25">
      <c r="A496" s="7" t="s">
        <v>117</v>
      </c>
      <c r="B496" s="8" t="s">
        <v>960</v>
      </c>
      <c r="C496" s="19">
        <v>10.5</v>
      </c>
      <c r="D496" s="33" t="s">
        <v>1597</v>
      </c>
      <c r="E496" s="28">
        <v>11.840000000000002</v>
      </c>
      <c r="F496" s="28">
        <f t="shared" si="51"/>
        <v>124.32000000000002</v>
      </c>
      <c r="G496" s="28">
        <v>17.576000000000001</v>
      </c>
      <c r="H496" s="28">
        <f t="shared" si="52"/>
        <v>184.548</v>
      </c>
      <c r="I496" s="28"/>
      <c r="J496" s="28"/>
      <c r="K496" s="28">
        <f t="shared" si="50"/>
        <v>11.840000000000002</v>
      </c>
      <c r="L496" s="28">
        <f t="shared" si="54"/>
        <v>124.32000000000002</v>
      </c>
    </row>
    <row r="497" spans="1:12" ht="15" x14ac:dyDescent="0.25">
      <c r="A497" s="7" t="s">
        <v>961</v>
      </c>
      <c r="B497" s="8" t="s">
        <v>962</v>
      </c>
      <c r="C497" s="22">
        <v>3.5000000000000003E-2</v>
      </c>
      <c r="D497" s="33" t="s">
        <v>1597</v>
      </c>
      <c r="E497" s="28">
        <v>9580.0000000000018</v>
      </c>
      <c r="F497" s="28">
        <f t="shared" si="51"/>
        <v>335.30000000000007</v>
      </c>
      <c r="G497" s="28">
        <v>19228</v>
      </c>
      <c r="H497" s="28">
        <f t="shared" si="52"/>
        <v>672.98</v>
      </c>
      <c r="I497" s="28"/>
      <c r="J497" s="28"/>
      <c r="K497" s="28">
        <f t="shared" si="50"/>
        <v>335.30000000000007</v>
      </c>
      <c r="L497" s="28">
        <f>K497</f>
        <v>335.30000000000007</v>
      </c>
    </row>
    <row r="498" spans="1:12" ht="15" x14ac:dyDescent="0.25">
      <c r="A498" s="7" t="s">
        <v>963</v>
      </c>
      <c r="B498" s="8" t="s">
        <v>964</v>
      </c>
      <c r="C498" s="17">
        <v>35</v>
      </c>
      <c r="D498" s="33" t="s">
        <v>1597</v>
      </c>
      <c r="E498" s="28">
        <v>3.4160000000000004</v>
      </c>
      <c r="F498" s="28">
        <f t="shared" si="51"/>
        <v>119.56000000000002</v>
      </c>
      <c r="G498" s="28"/>
      <c r="H498" s="28"/>
      <c r="I498" s="28"/>
      <c r="J498" s="28"/>
      <c r="K498" s="28">
        <f t="shared" si="50"/>
        <v>3.4160000000000004</v>
      </c>
      <c r="L498" s="28">
        <f t="shared" si="54"/>
        <v>119.56000000000002</v>
      </c>
    </row>
    <row r="499" spans="1:12" ht="15" x14ac:dyDescent="0.25">
      <c r="A499" s="7" t="s">
        <v>965</v>
      </c>
      <c r="B499" s="8" t="s">
        <v>966</v>
      </c>
      <c r="C499" s="21">
        <v>0.35</v>
      </c>
      <c r="D499" s="33" t="s">
        <v>1598</v>
      </c>
      <c r="E499" s="28">
        <v>316.8</v>
      </c>
      <c r="F499" s="28">
        <f t="shared" si="51"/>
        <v>110.88</v>
      </c>
      <c r="G499" s="28"/>
      <c r="H499" s="28"/>
      <c r="I499" s="28"/>
      <c r="J499" s="28"/>
      <c r="K499" s="28">
        <f t="shared" si="50"/>
        <v>110.88</v>
      </c>
      <c r="L499" s="28">
        <f>K499</f>
        <v>110.88</v>
      </c>
    </row>
    <row r="500" spans="1:12" ht="15" x14ac:dyDescent="0.25">
      <c r="A500" s="7" t="s">
        <v>68</v>
      </c>
      <c r="B500" s="8" t="s">
        <v>967</v>
      </c>
      <c r="C500" s="21">
        <v>0.35</v>
      </c>
      <c r="D500" s="33" t="s">
        <v>1598</v>
      </c>
      <c r="E500" s="28">
        <v>122.80000000000001</v>
      </c>
      <c r="F500" s="28">
        <f t="shared" si="51"/>
        <v>42.980000000000004</v>
      </c>
      <c r="G500" s="28">
        <v>273</v>
      </c>
      <c r="H500" s="28">
        <f t="shared" si="52"/>
        <v>95.55</v>
      </c>
      <c r="I500" s="28">
        <v>345.94285714285718</v>
      </c>
      <c r="J500" s="28">
        <f t="shared" si="53"/>
        <v>121.08</v>
      </c>
      <c r="K500" s="28">
        <f t="shared" si="50"/>
        <v>42.980000000000004</v>
      </c>
      <c r="L500" s="28">
        <f>K500</f>
        <v>42.980000000000004</v>
      </c>
    </row>
    <row r="501" spans="1:12" ht="15" x14ac:dyDescent="0.25">
      <c r="A501" s="7" t="s">
        <v>68</v>
      </c>
      <c r="B501" s="8" t="s">
        <v>1527</v>
      </c>
      <c r="C501" s="19">
        <v>367.5</v>
      </c>
      <c r="D501" s="33" t="s">
        <v>1597</v>
      </c>
      <c r="E501" s="28">
        <v>0.53</v>
      </c>
      <c r="F501" s="28">
        <f t="shared" si="51"/>
        <v>194.77500000000001</v>
      </c>
      <c r="G501" s="28">
        <v>0.30333333333333334</v>
      </c>
      <c r="H501" s="28">
        <f t="shared" si="52"/>
        <v>111.47500000000001</v>
      </c>
      <c r="I501" s="28">
        <v>0.98130612244897963</v>
      </c>
      <c r="J501" s="28">
        <f t="shared" si="53"/>
        <v>360.63</v>
      </c>
      <c r="K501" s="28">
        <f t="shared" si="50"/>
        <v>0.30333333333333334</v>
      </c>
      <c r="L501" s="28">
        <f t="shared" si="54"/>
        <v>111.47500000000001</v>
      </c>
    </row>
    <row r="502" spans="1:12" ht="15" x14ac:dyDescent="0.25">
      <c r="A502" s="7" t="s">
        <v>968</v>
      </c>
      <c r="B502" s="8" t="s">
        <v>1528</v>
      </c>
      <c r="C502" s="17">
        <v>350</v>
      </c>
      <c r="D502" s="33" t="s">
        <v>1597</v>
      </c>
      <c r="E502" s="28">
        <v>0.24560000000000001</v>
      </c>
      <c r="F502" s="28">
        <f t="shared" si="51"/>
        <v>85.960000000000008</v>
      </c>
      <c r="G502" s="28">
        <v>4.2840000000000003E-2</v>
      </c>
      <c r="H502" s="28">
        <f t="shared" si="52"/>
        <v>14.994000000000002</v>
      </c>
      <c r="I502" s="28">
        <v>0.43708839095911084</v>
      </c>
      <c r="J502" s="28">
        <f t="shared" si="53"/>
        <v>152.98093683568879</v>
      </c>
      <c r="K502" s="28">
        <f t="shared" si="50"/>
        <v>4.2840000000000003E-2</v>
      </c>
      <c r="L502" s="28">
        <f t="shared" si="54"/>
        <v>14.994000000000002</v>
      </c>
    </row>
    <row r="503" spans="1:12" ht="15" x14ac:dyDescent="0.25">
      <c r="A503" s="7" t="s">
        <v>969</v>
      </c>
      <c r="B503" s="8" t="s">
        <v>970</v>
      </c>
      <c r="C503" s="17">
        <v>70</v>
      </c>
      <c r="D503" s="33" t="s">
        <v>1597</v>
      </c>
      <c r="E503" s="28">
        <v>2.66</v>
      </c>
      <c r="F503" s="28">
        <f t="shared" si="51"/>
        <v>186.20000000000002</v>
      </c>
      <c r="G503" s="28">
        <v>4.45</v>
      </c>
      <c r="H503" s="28">
        <f t="shared" si="52"/>
        <v>311.5</v>
      </c>
      <c r="I503" s="28"/>
      <c r="J503" s="28"/>
      <c r="K503" s="28">
        <f t="shared" si="50"/>
        <v>2.66</v>
      </c>
      <c r="L503" s="28">
        <f t="shared" si="54"/>
        <v>186.20000000000002</v>
      </c>
    </row>
    <row r="504" spans="1:12" ht="15" x14ac:dyDescent="0.25">
      <c r="A504" s="7" t="s">
        <v>971</v>
      </c>
      <c r="B504" s="8" t="s">
        <v>972</v>
      </c>
      <c r="C504" s="17">
        <v>875</v>
      </c>
      <c r="D504" s="33" t="s">
        <v>1597</v>
      </c>
      <c r="E504" s="28">
        <v>0.108</v>
      </c>
      <c r="F504" s="28">
        <f t="shared" si="51"/>
        <v>94.5</v>
      </c>
      <c r="G504" s="28">
        <v>0.2732</v>
      </c>
      <c r="H504" s="28">
        <f t="shared" si="52"/>
        <v>239.05</v>
      </c>
      <c r="I504" s="28">
        <v>0.14485714285714285</v>
      </c>
      <c r="J504" s="28">
        <f t="shared" si="53"/>
        <v>126.75</v>
      </c>
      <c r="K504" s="28">
        <f t="shared" si="50"/>
        <v>0.108</v>
      </c>
      <c r="L504" s="28">
        <f t="shared" si="54"/>
        <v>94.5</v>
      </c>
    </row>
    <row r="505" spans="1:12" ht="15" x14ac:dyDescent="0.25">
      <c r="A505" s="7" t="s">
        <v>973</v>
      </c>
      <c r="B505" s="9" t="s">
        <v>974</v>
      </c>
      <c r="C505" s="21">
        <v>1.75</v>
      </c>
      <c r="D505" s="33" t="s">
        <v>1598</v>
      </c>
      <c r="E505" s="28">
        <v>352.8</v>
      </c>
      <c r="F505" s="28">
        <f t="shared" si="51"/>
        <v>617.4</v>
      </c>
      <c r="G505" s="28">
        <v>694</v>
      </c>
      <c r="H505" s="28">
        <f t="shared" si="52"/>
        <v>1214.5</v>
      </c>
      <c r="I505" s="28"/>
      <c r="J505" s="28"/>
      <c r="K505" s="28">
        <f t="shared" si="50"/>
        <v>352.8</v>
      </c>
      <c r="L505" s="28">
        <f t="shared" si="54"/>
        <v>617.4</v>
      </c>
    </row>
    <row r="506" spans="1:12" ht="15" x14ac:dyDescent="0.25">
      <c r="A506" s="7" t="s">
        <v>975</v>
      </c>
      <c r="B506" s="8" t="s">
        <v>1529</v>
      </c>
      <c r="C506" s="17">
        <v>350</v>
      </c>
      <c r="D506" s="33" t="s">
        <v>1597</v>
      </c>
      <c r="E506" s="28">
        <v>0.10400000000000001</v>
      </c>
      <c r="F506" s="28">
        <f t="shared" si="51"/>
        <v>36.400000000000006</v>
      </c>
      <c r="G506" s="28">
        <v>0.27800000000000002</v>
      </c>
      <c r="H506" s="28">
        <f t="shared" si="52"/>
        <v>97.300000000000011</v>
      </c>
      <c r="I506" s="28">
        <v>0.19782857142857141</v>
      </c>
      <c r="J506" s="28">
        <f t="shared" si="53"/>
        <v>69.239999999999995</v>
      </c>
      <c r="K506" s="28">
        <f t="shared" si="50"/>
        <v>0.10400000000000001</v>
      </c>
      <c r="L506" s="28">
        <f t="shared" si="54"/>
        <v>36.400000000000006</v>
      </c>
    </row>
    <row r="507" spans="1:12" ht="15" x14ac:dyDescent="0.25">
      <c r="A507" s="7" t="s">
        <v>976</v>
      </c>
      <c r="B507" s="8" t="s">
        <v>1530</v>
      </c>
      <c r="C507" s="17">
        <v>350</v>
      </c>
      <c r="D507" s="33" t="s">
        <v>1597</v>
      </c>
      <c r="E507" s="28">
        <v>0.51400000000000001</v>
      </c>
      <c r="F507" s="28">
        <f t="shared" si="51"/>
        <v>179.9</v>
      </c>
      <c r="G507" s="28">
        <v>0.82</v>
      </c>
      <c r="H507" s="28">
        <f t="shared" si="52"/>
        <v>287</v>
      </c>
      <c r="I507" s="28">
        <v>1.934918050068783</v>
      </c>
      <c r="J507" s="28">
        <f t="shared" si="53"/>
        <v>677.22131752407404</v>
      </c>
      <c r="K507" s="28">
        <f t="shared" si="50"/>
        <v>0.51400000000000001</v>
      </c>
      <c r="L507" s="28">
        <f t="shared" si="54"/>
        <v>179.9</v>
      </c>
    </row>
    <row r="508" spans="1:12" ht="15" x14ac:dyDescent="0.25">
      <c r="A508" s="7" t="s">
        <v>977</v>
      </c>
      <c r="B508" s="8" t="s">
        <v>1531</v>
      </c>
      <c r="C508" s="17">
        <v>350</v>
      </c>
      <c r="D508" s="33" t="s">
        <v>1597</v>
      </c>
      <c r="E508" s="28">
        <v>0.24040000000000003</v>
      </c>
      <c r="F508" s="28">
        <f t="shared" si="51"/>
        <v>84.140000000000015</v>
      </c>
      <c r="G508" s="28">
        <v>0.45</v>
      </c>
      <c r="H508" s="28">
        <f t="shared" si="52"/>
        <v>157.5</v>
      </c>
      <c r="I508" s="28"/>
      <c r="J508" s="28"/>
      <c r="K508" s="28">
        <f t="shared" si="50"/>
        <v>0.24040000000000003</v>
      </c>
      <c r="L508" s="28">
        <f t="shared" si="54"/>
        <v>84.140000000000015</v>
      </c>
    </row>
    <row r="509" spans="1:12" ht="15" x14ac:dyDescent="0.25">
      <c r="A509" s="7" t="s">
        <v>978</v>
      </c>
      <c r="B509" s="8" t="s">
        <v>979</v>
      </c>
      <c r="C509" s="17">
        <v>350</v>
      </c>
      <c r="D509" s="33" t="s">
        <v>1597</v>
      </c>
      <c r="E509" s="28">
        <v>0.19200000000000003</v>
      </c>
      <c r="F509" s="28">
        <f t="shared" si="51"/>
        <v>67.200000000000017</v>
      </c>
      <c r="G509" s="28">
        <v>3.3480000000000003</v>
      </c>
      <c r="H509" s="28">
        <f t="shared" si="52"/>
        <v>1171.8000000000002</v>
      </c>
      <c r="I509" s="28">
        <v>3.0928</v>
      </c>
      <c r="J509" s="28">
        <f t="shared" si="53"/>
        <v>1082.48</v>
      </c>
      <c r="K509" s="28">
        <f t="shared" si="50"/>
        <v>0.19200000000000003</v>
      </c>
      <c r="L509" s="28">
        <f t="shared" si="54"/>
        <v>67.200000000000017</v>
      </c>
    </row>
    <row r="510" spans="1:12" ht="17.25" x14ac:dyDescent="0.25">
      <c r="A510" s="7" t="s">
        <v>980</v>
      </c>
      <c r="B510" s="2" t="s">
        <v>981</v>
      </c>
      <c r="C510" s="19">
        <v>3.5</v>
      </c>
      <c r="D510" s="33" t="s">
        <v>1598</v>
      </c>
      <c r="E510" s="28">
        <v>13.840000000000002</v>
      </c>
      <c r="F510" s="28">
        <f t="shared" si="51"/>
        <v>48.440000000000005</v>
      </c>
      <c r="G510" s="28">
        <v>31.818181818181817</v>
      </c>
      <c r="H510" s="28">
        <f t="shared" si="52"/>
        <v>111.36363636363636</v>
      </c>
      <c r="I510" s="28"/>
      <c r="J510" s="28"/>
      <c r="K510" s="28">
        <f t="shared" si="50"/>
        <v>13.840000000000002</v>
      </c>
      <c r="L510" s="28">
        <f t="shared" si="54"/>
        <v>48.440000000000005</v>
      </c>
    </row>
    <row r="511" spans="1:12" ht="15" x14ac:dyDescent="0.25">
      <c r="A511" s="7" t="s">
        <v>982</v>
      </c>
      <c r="B511" s="8" t="s">
        <v>983</v>
      </c>
      <c r="C511" s="19">
        <v>17.5</v>
      </c>
      <c r="D511" s="33" t="s">
        <v>1597</v>
      </c>
      <c r="E511" s="28">
        <v>4.7520000000000007</v>
      </c>
      <c r="F511" s="28">
        <f t="shared" si="51"/>
        <v>83.160000000000011</v>
      </c>
      <c r="G511" s="28">
        <v>7.26</v>
      </c>
      <c r="H511" s="28">
        <f t="shared" si="52"/>
        <v>127.05</v>
      </c>
      <c r="I511" s="28">
        <v>16.118485317394789</v>
      </c>
      <c r="J511" s="28">
        <f t="shared" si="53"/>
        <v>282.0734930544088</v>
      </c>
      <c r="K511" s="28">
        <f t="shared" si="50"/>
        <v>4.7520000000000007</v>
      </c>
      <c r="L511" s="28">
        <f t="shared" si="54"/>
        <v>83.160000000000011</v>
      </c>
    </row>
    <row r="512" spans="1:12" ht="30" x14ac:dyDescent="0.25">
      <c r="A512" s="7" t="s">
        <v>984</v>
      </c>
      <c r="B512" s="8" t="s">
        <v>985</v>
      </c>
      <c r="C512" s="19">
        <v>0.7</v>
      </c>
      <c r="D512" s="33" t="s">
        <v>1598</v>
      </c>
      <c r="E512" s="28">
        <v>27.64</v>
      </c>
      <c r="F512" s="28">
        <f t="shared" si="51"/>
        <v>19.347999999999999</v>
      </c>
      <c r="G512" s="28">
        <v>1862</v>
      </c>
      <c r="H512" s="28">
        <f t="shared" si="52"/>
        <v>1303.3999999999999</v>
      </c>
      <c r="I512" s="28"/>
      <c r="J512" s="28"/>
      <c r="K512" s="28">
        <f t="shared" si="50"/>
        <v>19.347999999999999</v>
      </c>
      <c r="L512" s="28">
        <f>K512</f>
        <v>19.347999999999999</v>
      </c>
    </row>
    <row r="513" spans="1:12" ht="15" x14ac:dyDescent="0.25">
      <c r="A513" s="7" t="s">
        <v>986</v>
      </c>
      <c r="B513" s="8" t="s">
        <v>1532</v>
      </c>
      <c r="C513" s="17">
        <v>350</v>
      </c>
      <c r="D513" s="33" t="s">
        <v>1597</v>
      </c>
      <c r="E513" s="28">
        <v>0.32760000000000006</v>
      </c>
      <c r="F513" s="28">
        <f t="shared" si="51"/>
        <v>114.66000000000003</v>
      </c>
      <c r="G513" s="28">
        <v>0.89200000000000002</v>
      </c>
      <c r="H513" s="28">
        <f t="shared" si="52"/>
        <v>312.2</v>
      </c>
      <c r="I513" s="28">
        <v>0.38480000000000003</v>
      </c>
      <c r="J513" s="28">
        <f t="shared" si="53"/>
        <v>134.68</v>
      </c>
      <c r="K513" s="28">
        <f t="shared" si="50"/>
        <v>0.32760000000000006</v>
      </c>
      <c r="L513" s="28">
        <f t="shared" ref="L513:L516" si="55">PRODUCT(K513,C513)</f>
        <v>114.66000000000003</v>
      </c>
    </row>
    <row r="514" spans="1:12" ht="15" x14ac:dyDescent="0.25">
      <c r="A514" s="7" t="s">
        <v>69</v>
      </c>
      <c r="B514" s="8" t="s">
        <v>7</v>
      </c>
      <c r="C514" s="17">
        <v>350</v>
      </c>
      <c r="D514" s="33" t="s">
        <v>1597</v>
      </c>
      <c r="E514" s="28">
        <v>0.15759999999999999</v>
      </c>
      <c r="F514" s="28">
        <f t="shared" si="51"/>
        <v>55.16</v>
      </c>
      <c r="G514" s="28">
        <v>0.11119999999999999</v>
      </c>
      <c r="H514" s="28">
        <f t="shared" si="52"/>
        <v>38.919999999999995</v>
      </c>
      <c r="I514" s="28">
        <v>0.30525714285714289</v>
      </c>
      <c r="J514" s="28">
        <f t="shared" si="53"/>
        <v>106.84000000000002</v>
      </c>
      <c r="K514" s="28">
        <f t="shared" ref="K514:K577" si="56">MIN(E514:J514)</f>
        <v>0.11119999999999999</v>
      </c>
      <c r="L514" s="28">
        <f t="shared" si="55"/>
        <v>38.919999999999995</v>
      </c>
    </row>
    <row r="515" spans="1:12" ht="15" x14ac:dyDescent="0.25">
      <c r="A515" s="7" t="s">
        <v>987</v>
      </c>
      <c r="B515" s="8" t="s">
        <v>988</v>
      </c>
      <c r="C515" s="21">
        <v>1.75</v>
      </c>
      <c r="D515" s="33" t="s">
        <v>1598</v>
      </c>
      <c r="E515" s="28">
        <v>48.480000000000004</v>
      </c>
      <c r="F515" s="28">
        <f t="shared" ref="F515:F578" si="57">PRODUCT(C515,E515)</f>
        <v>84.84</v>
      </c>
      <c r="G515" s="28"/>
      <c r="H515" s="28"/>
      <c r="I515" s="28">
        <v>78.434285714285707</v>
      </c>
      <c r="J515" s="28">
        <f t="shared" ref="J515:J576" si="58">PRODUCT(C515,I515)</f>
        <v>137.26</v>
      </c>
      <c r="K515" s="28">
        <f t="shared" si="56"/>
        <v>48.480000000000004</v>
      </c>
      <c r="L515" s="28">
        <f t="shared" si="55"/>
        <v>84.84</v>
      </c>
    </row>
    <row r="516" spans="1:12" ht="15" x14ac:dyDescent="0.25">
      <c r="A516" s="7" t="s">
        <v>989</v>
      </c>
      <c r="B516" s="8" t="s">
        <v>1533</v>
      </c>
      <c r="C516" s="17">
        <v>3500</v>
      </c>
      <c r="D516" s="33" t="s">
        <v>1597</v>
      </c>
      <c r="E516" s="28">
        <v>4.7920000000000004E-2</v>
      </c>
      <c r="F516" s="28">
        <f t="shared" si="57"/>
        <v>167.72000000000003</v>
      </c>
      <c r="G516" s="28">
        <v>2.7120000000000002E-2</v>
      </c>
      <c r="H516" s="28">
        <f t="shared" ref="H516:H577" si="59">PRODUCT(C516,G516)</f>
        <v>94.92</v>
      </c>
      <c r="I516" s="28">
        <v>4.1345323354943925E-2</v>
      </c>
      <c r="J516" s="28">
        <f t="shared" si="58"/>
        <v>144.70863174230374</v>
      </c>
      <c r="K516" s="28">
        <f t="shared" si="56"/>
        <v>2.7120000000000002E-2</v>
      </c>
      <c r="L516" s="28">
        <f t="shared" si="55"/>
        <v>94.92</v>
      </c>
    </row>
    <row r="517" spans="1:12" ht="15" x14ac:dyDescent="0.25">
      <c r="A517" s="7" t="s">
        <v>990</v>
      </c>
      <c r="B517" s="8" t="s">
        <v>991</v>
      </c>
      <c r="C517" s="21">
        <v>1.75</v>
      </c>
      <c r="D517" s="33" t="s">
        <v>1597</v>
      </c>
      <c r="E517" s="28"/>
      <c r="F517" s="28"/>
      <c r="G517" s="28"/>
      <c r="H517" s="28"/>
      <c r="I517" s="28"/>
      <c r="J517" s="28"/>
      <c r="K517" s="28">
        <f t="shared" si="56"/>
        <v>0</v>
      </c>
      <c r="L517" s="28"/>
    </row>
    <row r="518" spans="1:12" ht="15" x14ac:dyDescent="0.25">
      <c r="A518" s="7" t="s">
        <v>1589</v>
      </c>
      <c r="B518" s="8" t="s">
        <v>1534</v>
      </c>
      <c r="C518" s="22">
        <v>0.875</v>
      </c>
      <c r="D518" s="33" t="s">
        <v>1598</v>
      </c>
      <c r="E518" s="28">
        <v>38.080000000000005</v>
      </c>
      <c r="F518" s="28">
        <f t="shared" si="57"/>
        <v>33.320000000000007</v>
      </c>
      <c r="G518" s="28"/>
      <c r="H518" s="28"/>
      <c r="I518" s="28">
        <v>28.628571428571426</v>
      </c>
      <c r="J518" s="28">
        <f t="shared" si="58"/>
        <v>25.049999999999997</v>
      </c>
      <c r="K518" s="28">
        <f t="shared" si="56"/>
        <v>25.049999999999997</v>
      </c>
      <c r="L518" s="28">
        <f>K518</f>
        <v>25.049999999999997</v>
      </c>
    </row>
    <row r="519" spans="1:12" ht="15" x14ac:dyDescent="0.25">
      <c r="A519" s="7" t="s">
        <v>992</v>
      </c>
      <c r="B519" s="8" t="s">
        <v>993</v>
      </c>
      <c r="C519" s="17">
        <v>7000</v>
      </c>
      <c r="D519" s="33" t="s">
        <v>1597</v>
      </c>
      <c r="E519" s="28">
        <v>1.992E-2</v>
      </c>
      <c r="F519" s="28">
        <f t="shared" si="57"/>
        <v>139.44</v>
      </c>
      <c r="G519" s="28">
        <v>5.4299999999999994E-2</v>
      </c>
      <c r="H519" s="28">
        <f t="shared" si="59"/>
        <v>380.09999999999997</v>
      </c>
      <c r="I519" s="28">
        <v>2.4931199354970641E-2</v>
      </c>
      <c r="J519" s="28">
        <f t="shared" si="58"/>
        <v>174.5183954847945</v>
      </c>
      <c r="K519" s="28">
        <f t="shared" si="56"/>
        <v>1.992E-2</v>
      </c>
      <c r="L519" s="28">
        <f t="shared" ref="L519:L546" si="60">PRODUCT(K519,C519)</f>
        <v>139.44</v>
      </c>
    </row>
    <row r="520" spans="1:12" ht="15" x14ac:dyDescent="0.25">
      <c r="A520" s="10" t="s">
        <v>994</v>
      </c>
      <c r="B520" s="8" t="s">
        <v>1536</v>
      </c>
      <c r="C520" s="17">
        <v>10500</v>
      </c>
      <c r="D520" s="33" t="s">
        <v>1597</v>
      </c>
      <c r="E520" s="28">
        <v>2.7E-2</v>
      </c>
      <c r="F520" s="28">
        <f t="shared" si="57"/>
        <v>283.5</v>
      </c>
      <c r="G520" s="28">
        <v>1.3169999999999999E-2</v>
      </c>
      <c r="H520" s="28">
        <f t="shared" si="59"/>
        <v>138.285</v>
      </c>
      <c r="I520" s="28">
        <v>2.3999433992956044E-2</v>
      </c>
      <c r="J520" s="28">
        <f t="shared" si="58"/>
        <v>251.99405692603847</v>
      </c>
      <c r="K520" s="28">
        <f t="shared" si="56"/>
        <v>1.3169999999999999E-2</v>
      </c>
      <c r="L520" s="28">
        <f t="shared" si="60"/>
        <v>138.285</v>
      </c>
    </row>
    <row r="521" spans="1:12" ht="15" x14ac:dyDescent="0.25">
      <c r="A521" s="7" t="s">
        <v>70</v>
      </c>
      <c r="B521" s="8" t="s">
        <v>995</v>
      </c>
      <c r="C521" s="17">
        <v>1750</v>
      </c>
      <c r="D521" s="33" t="s">
        <v>1597</v>
      </c>
      <c r="E521" s="28">
        <v>0.11600000000000001</v>
      </c>
      <c r="F521" s="28">
        <f t="shared" si="57"/>
        <v>203</v>
      </c>
      <c r="G521" s="28">
        <v>9.58E-3</v>
      </c>
      <c r="H521" s="28">
        <f t="shared" si="59"/>
        <v>16.765000000000001</v>
      </c>
      <c r="I521" s="28">
        <v>2.0899129271698177E-2</v>
      </c>
      <c r="J521" s="28">
        <f t="shared" si="58"/>
        <v>36.573476225471808</v>
      </c>
      <c r="K521" s="28">
        <f t="shared" si="56"/>
        <v>9.58E-3</v>
      </c>
      <c r="L521" s="28">
        <f t="shared" si="60"/>
        <v>16.765000000000001</v>
      </c>
    </row>
    <row r="522" spans="1:12" ht="15" x14ac:dyDescent="0.25">
      <c r="A522" s="7" t="s">
        <v>996</v>
      </c>
      <c r="B522" s="8" t="s">
        <v>1535</v>
      </c>
      <c r="C522" s="17">
        <v>1750</v>
      </c>
      <c r="D522" s="33" t="s">
        <v>1597</v>
      </c>
      <c r="E522" s="28">
        <v>2.8000000000000001E-2</v>
      </c>
      <c r="F522" s="28">
        <f t="shared" si="57"/>
        <v>49</v>
      </c>
      <c r="G522" s="28">
        <v>7.0400000000000004E-2</v>
      </c>
      <c r="H522" s="28">
        <f t="shared" si="59"/>
        <v>123.2</v>
      </c>
      <c r="I522" s="28">
        <v>5.6180081953121581E-2</v>
      </c>
      <c r="J522" s="28">
        <f t="shared" si="58"/>
        <v>98.315143417962773</v>
      </c>
      <c r="K522" s="28">
        <f t="shared" si="56"/>
        <v>2.8000000000000001E-2</v>
      </c>
      <c r="L522" s="28">
        <f t="shared" si="60"/>
        <v>49</v>
      </c>
    </row>
    <row r="523" spans="1:12" ht="15" x14ac:dyDescent="0.25">
      <c r="A523" s="7" t="s">
        <v>71</v>
      </c>
      <c r="B523" s="8" t="s">
        <v>1585</v>
      </c>
      <c r="C523" s="17">
        <v>350</v>
      </c>
      <c r="D523" s="33" t="s">
        <v>1597</v>
      </c>
      <c r="E523" s="28">
        <v>0.1216</v>
      </c>
      <c r="F523" s="28">
        <f t="shared" si="57"/>
        <v>42.56</v>
      </c>
      <c r="G523" s="28">
        <v>0.12459999999999999</v>
      </c>
      <c r="H523" s="28">
        <f t="shared" si="59"/>
        <v>43.61</v>
      </c>
      <c r="I523" s="28">
        <v>0.4274</v>
      </c>
      <c r="J523" s="28">
        <f t="shared" si="58"/>
        <v>149.59</v>
      </c>
      <c r="K523" s="28">
        <f t="shared" si="56"/>
        <v>0.1216</v>
      </c>
      <c r="L523" s="28">
        <f t="shared" si="60"/>
        <v>42.56</v>
      </c>
    </row>
    <row r="524" spans="1:12" ht="15" x14ac:dyDescent="0.25">
      <c r="A524" s="7" t="s">
        <v>997</v>
      </c>
      <c r="B524" s="8" t="s">
        <v>998</v>
      </c>
      <c r="C524" s="17">
        <v>875</v>
      </c>
      <c r="D524" s="33" t="s">
        <v>1597</v>
      </c>
      <c r="E524" s="28">
        <v>9.7439999999999999E-2</v>
      </c>
      <c r="F524" s="28">
        <f t="shared" si="57"/>
        <v>85.26</v>
      </c>
      <c r="G524" s="28">
        <v>0.19</v>
      </c>
      <c r="H524" s="28">
        <f t="shared" si="59"/>
        <v>166.25</v>
      </c>
      <c r="I524" s="28"/>
      <c r="J524" s="28"/>
      <c r="K524" s="28">
        <f t="shared" si="56"/>
        <v>9.7439999999999999E-2</v>
      </c>
      <c r="L524" s="28">
        <f t="shared" si="60"/>
        <v>85.26</v>
      </c>
    </row>
    <row r="525" spans="1:12" ht="30" x14ac:dyDescent="0.25">
      <c r="A525" s="7" t="s">
        <v>72</v>
      </c>
      <c r="B525" s="8" t="s">
        <v>1443</v>
      </c>
      <c r="C525" s="17">
        <v>350</v>
      </c>
      <c r="D525" s="33" t="s">
        <v>1597</v>
      </c>
      <c r="E525" s="28">
        <v>6.6239999999999993E-2</v>
      </c>
      <c r="F525" s="28">
        <f t="shared" si="57"/>
        <v>23.183999999999997</v>
      </c>
      <c r="G525" s="28"/>
      <c r="H525" s="28"/>
      <c r="I525" s="28"/>
      <c r="J525" s="28"/>
      <c r="K525" s="28">
        <f t="shared" si="56"/>
        <v>6.6239999999999993E-2</v>
      </c>
      <c r="L525" s="28">
        <f t="shared" si="60"/>
        <v>23.183999999999997</v>
      </c>
    </row>
    <row r="526" spans="1:12" ht="15" x14ac:dyDescent="0.25">
      <c r="A526" s="7" t="s">
        <v>999</v>
      </c>
      <c r="B526" s="8" t="s">
        <v>1000</v>
      </c>
      <c r="C526" s="17">
        <v>875</v>
      </c>
      <c r="D526" s="33" t="s">
        <v>1597</v>
      </c>
      <c r="E526" s="28">
        <v>1.8960000000000001E-2</v>
      </c>
      <c r="F526" s="28">
        <f t="shared" si="57"/>
        <v>16.59</v>
      </c>
      <c r="G526" s="28">
        <v>0.26880000000000004</v>
      </c>
      <c r="H526" s="28">
        <f t="shared" si="59"/>
        <v>235.20000000000005</v>
      </c>
      <c r="I526" s="28">
        <v>2.000806937338552E-2</v>
      </c>
      <c r="J526" s="28">
        <f t="shared" si="58"/>
        <v>17.50706070171233</v>
      </c>
      <c r="K526" s="28">
        <f t="shared" si="56"/>
        <v>1.8960000000000001E-2</v>
      </c>
      <c r="L526" s="28">
        <f t="shared" si="60"/>
        <v>16.59</v>
      </c>
    </row>
    <row r="527" spans="1:12" ht="15" x14ac:dyDescent="0.25">
      <c r="A527" s="7" t="s">
        <v>72</v>
      </c>
      <c r="B527" s="8" t="s">
        <v>1537</v>
      </c>
      <c r="C527" s="17">
        <v>875</v>
      </c>
      <c r="D527" s="33" t="s">
        <v>1597</v>
      </c>
      <c r="E527" s="28">
        <v>0.13300000000000001</v>
      </c>
      <c r="F527" s="28">
        <f t="shared" si="57"/>
        <v>116.375</v>
      </c>
      <c r="G527" s="28"/>
      <c r="H527" s="28"/>
      <c r="I527" s="28">
        <v>6.0834005446444891E-2</v>
      </c>
      <c r="J527" s="28">
        <f t="shared" si="58"/>
        <v>53.229754765639278</v>
      </c>
      <c r="K527" s="28">
        <f t="shared" si="56"/>
        <v>6.0834005446444891E-2</v>
      </c>
      <c r="L527" s="28">
        <f t="shared" si="60"/>
        <v>53.229754765639278</v>
      </c>
    </row>
    <row r="528" spans="1:12" ht="15" x14ac:dyDescent="0.25">
      <c r="A528" s="7" t="s">
        <v>1001</v>
      </c>
      <c r="B528" s="8" t="s">
        <v>1002</v>
      </c>
      <c r="C528" s="17">
        <v>1750</v>
      </c>
      <c r="D528" s="33" t="s">
        <v>1597</v>
      </c>
      <c r="E528" s="28">
        <v>0.20400000000000001</v>
      </c>
      <c r="F528" s="28">
        <f t="shared" si="57"/>
        <v>357</v>
      </c>
      <c r="G528" s="28">
        <v>2.605E-2</v>
      </c>
      <c r="H528" s="28">
        <f t="shared" si="59"/>
        <v>45.587499999999999</v>
      </c>
      <c r="I528" s="28">
        <v>4.5750737575426637E-2</v>
      </c>
      <c r="J528" s="28">
        <f t="shared" si="58"/>
        <v>80.06379075699661</v>
      </c>
      <c r="K528" s="28">
        <f t="shared" si="56"/>
        <v>2.605E-2</v>
      </c>
      <c r="L528" s="28">
        <f t="shared" si="60"/>
        <v>45.587499999999999</v>
      </c>
    </row>
    <row r="529" spans="1:12" ht="15" x14ac:dyDescent="0.25">
      <c r="A529" s="7" t="s">
        <v>1003</v>
      </c>
      <c r="B529" s="8" t="s">
        <v>1004</v>
      </c>
      <c r="C529" s="19">
        <v>17.5</v>
      </c>
      <c r="D529" s="33" t="s">
        <v>1597</v>
      </c>
      <c r="E529" s="28">
        <v>0.38119999999999998</v>
      </c>
      <c r="F529" s="28">
        <f t="shared" si="57"/>
        <v>6.6709999999999994</v>
      </c>
      <c r="G529" s="28">
        <v>0.42599999999999999</v>
      </c>
      <c r="H529" s="28">
        <f t="shared" si="59"/>
        <v>7.4550000000000001</v>
      </c>
      <c r="I529" s="28">
        <v>1.3897142857142857</v>
      </c>
      <c r="J529" s="28">
        <f t="shared" si="58"/>
        <v>24.32</v>
      </c>
      <c r="K529" s="28">
        <f t="shared" si="56"/>
        <v>0.38119999999999998</v>
      </c>
      <c r="L529" s="28">
        <f t="shared" si="60"/>
        <v>6.6709999999999994</v>
      </c>
    </row>
    <row r="530" spans="1:12" ht="15" x14ac:dyDescent="0.25">
      <c r="A530" s="7"/>
      <c r="B530" s="8" t="s">
        <v>1005</v>
      </c>
      <c r="C530" s="22">
        <v>7.0000000000000001E-3</v>
      </c>
      <c r="D530" s="33" t="s">
        <v>1598</v>
      </c>
      <c r="E530" s="28">
        <v>26680.000000000004</v>
      </c>
      <c r="F530" s="28">
        <f t="shared" si="57"/>
        <v>186.76000000000002</v>
      </c>
      <c r="G530" s="28"/>
      <c r="H530" s="28"/>
      <c r="I530" s="28"/>
      <c r="J530" s="28"/>
      <c r="K530" s="28">
        <f t="shared" si="56"/>
        <v>186.76000000000002</v>
      </c>
      <c r="L530" s="28">
        <f>K530</f>
        <v>186.76000000000002</v>
      </c>
    </row>
    <row r="531" spans="1:12" ht="15" x14ac:dyDescent="0.25">
      <c r="A531" s="7"/>
      <c r="B531" s="8" t="s">
        <v>1006</v>
      </c>
      <c r="C531" s="17">
        <v>70</v>
      </c>
      <c r="D531" s="33" t="s">
        <v>1598</v>
      </c>
      <c r="E531" s="28">
        <v>1.9159999999999999</v>
      </c>
      <c r="F531" s="28">
        <f t="shared" si="57"/>
        <v>134.12</v>
      </c>
      <c r="G531" s="28"/>
      <c r="H531" s="28"/>
      <c r="I531" s="28"/>
      <c r="J531" s="28"/>
      <c r="K531" s="28">
        <f t="shared" si="56"/>
        <v>1.9159999999999999</v>
      </c>
      <c r="L531" s="28">
        <f t="shared" si="60"/>
        <v>134.12</v>
      </c>
    </row>
    <row r="532" spans="1:12" ht="15" x14ac:dyDescent="0.25">
      <c r="A532" s="7" t="s">
        <v>1007</v>
      </c>
      <c r="B532" s="8" t="s">
        <v>1008</v>
      </c>
      <c r="C532" s="19">
        <v>3.5</v>
      </c>
      <c r="D532" s="33" t="s">
        <v>1597</v>
      </c>
      <c r="E532" s="28">
        <v>3.0160000000000005</v>
      </c>
      <c r="F532" s="28">
        <f t="shared" si="57"/>
        <v>10.556000000000001</v>
      </c>
      <c r="G532" s="28">
        <v>8.6560000000000006</v>
      </c>
      <c r="H532" s="28">
        <f t="shared" si="59"/>
        <v>30.296000000000003</v>
      </c>
      <c r="I532" s="28">
        <v>27.765515886110894</v>
      </c>
      <c r="J532" s="28">
        <f t="shared" si="58"/>
        <v>97.179305601388123</v>
      </c>
      <c r="K532" s="28">
        <f t="shared" si="56"/>
        <v>3.0160000000000005</v>
      </c>
      <c r="L532" s="28">
        <f t="shared" si="60"/>
        <v>10.556000000000001</v>
      </c>
    </row>
    <row r="533" spans="1:12" ht="15" x14ac:dyDescent="0.25">
      <c r="A533" s="7" t="s">
        <v>73</v>
      </c>
      <c r="B533" s="8" t="s">
        <v>1538</v>
      </c>
      <c r="C533" s="17">
        <v>175</v>
      </c>
      <c r="D533" s="33" t="s">
        <v>1597</v>
      </c>
      <c r="E533" s="28">
        <v>0.44</v>
      </c>
      <c r="F533" s="28">
        <f t="shared" si="57"/>
        <v>77</v>
      </c>
      <c r="G533" s="28">
        <v>0.41199999999999998</v>
      </c>
      <c r="H533" s="28">
        <f t="shared" si="59"/>
        <v>72.099999999999994</v>
      </c>
      <c r="I533" s="28">
        <v>0.83519999999999994</v>
      </c>
      <c r="J533" s="28">
        <f t="shared" si="58"/>
        <v>146.16</v>
      </c>
      <c r="K533" s="28">
        <f t="shared" si="56"/>
        <v>0.41199999999999998</v>
      </c>
      <c r="L533" s="28">
        <f t="shared" si="60"/>
        <v>72.099999999999994</v>
      </c>
    </row>
    <row r="534" spans="1:12" ht="15" x14ac:dyDescent="0.25">
      <c r="A534" s="7" t="s">
        <v>1009</v>
      </c>
      <c r="B534" s="8" t="s">
        <v>1010</v>
      </c>
      <c r="C534" s="21">
        <v>0.35</v>
      </c>
      <c r="D534" s="33" t="s">
        <v>1598</v>
      </c>
      <c r="E534" s="28">
        <v>48</v>
      </c>
      <c r="F534" s="28">
        <f t="shared" si="57"/>
        <v>16.799999999999997</v>
      </c>
      <c r="G534" s="28">
        <v>181</v>
      </c>
      <c r="H534" s="28">
        <f t="shared" si="59"/>
        <v>63.349999999999994</v>
      </c>
      <c r="I534" s="28">
        <v>126.57142857142857</v>
      </c>
      <c r="J534" s="28">
        <f t="shared" si="58"/>
        <v>44.3</v>
      </c>
      <c r="K534" s="28">
        <f t="shared" si="56"/>
        <v>16.799999999999997</v>
      </c>
      <c r="L534" s="28">
        <f>K534</f>
        <v>16.799999999999997</v>
      </c>
    </row>
    <row r="535" spans="1:12" ht="15" x14ac:dyDescent="0.25">
      <c r="A535" s="7" t="s">
        <v>1011</v>
      </c>
      <c r="B535" s="8" t="s">
        <v>1012</v>
      </c>
      <c r="C535" s="19">
        <v>17.5</v>
      </c>
      <c r="D535" s="33" t="s">
        <v>1597</v>
      </c>
      <c r="E535" s="28">
        <v>3.3360000000000008E-2</v>
      </c>
      <c r="F535" s="28">
        <f t="shared" si="57"/>
        <v>0.5838000000000001</v>
      </c>
      <c r="G535" s="28">
        <v>0.57999999999999996</v>
      </c>
      <c r="H535" s="28">
        <f t="shared" si="59"/>
        <v>10.149999999999999</v>
      </c>
      <c r="I535" s="28">
        <v>0.93085714285714283</v>
      </c>
      <c r="J535" s="28">
        <f t="shared" si="58"/>
        <v>16.29</v>
      </c>
      <c r="K535" s="28">
        <f t="shared" si="56"/>
        <v>3.3360000000000008E-2</v>
      </c>
      <c r="L535" s="28">
        <f t="shared" si="60"/>
        <v>0.5838000000000001</v>
      </c>
    </row>
    <row r="536" spans="1:12" ht="15" x14ac:dyDescent="0.25">
      <c r="A536" s="7" t="s">
        <v>1013</v>
      </c>
      <c r="B536" s="8" t="s">
        <v>1539</v>
      </c>
      <c r="C536" s="19">
        <v>87.5</v>
      </c>
      <c r="D536" s="33" t="s">
        <v>1597</v>
      </c>
      <c r="E536" s="28">
        <v>0.63200000000000001</v>
      </c>
      <c r="F536" s="28">
        <f t="shared" si="57"/>
        <v>55.3</v>
      </c>
      <c r="G536" s="28"/>
      <c r="H536" s="28"/>
      <c r="I536" s="28">
        <v>1.3666666666666667</v>
      </c>
      <c r="J536" s="28">
        <f t="shared" si="58"/>
        <v>119.58333333333334</v>
      </c>
      <c r="K536" s="28">
        <f t="shared" si="56"/>
        <v>0.63200000000000001</v>
      </c>
      <c r="L536" s="28">
        <f t="shared" si="60"/>
        <v>55.3</v>
      </c>
    </row>
    <row r="537" spans="1:12" ht="15" x14ac:dyDescent="0.25">
      <c r="A537" s="7" t="s">
        <v>74</v>
      </c>
      <c r="B537" s="8" t="s">
        <v>1540</v>
      </c>
      <c r="C537" s="19">
        <v>927.5</v>
      </c>
      <c r="D537" s="33" t="s">
        <v>1598</v>
      </c>
      <c r="E537" s="28">
        <v>1.76</v>
      </c>
      <c r="F537" s="28">
        <f t="shared" si="57"/>
        <v>1632.4</v>
      </c>
      <c r="G537" s="28">
        <v>1.4403999999999999</v>
      </c>
      <c r="H537" s="28">
        <f t="shared" si="59"/>
        <v>1335.971</v>
      </c>
      <c r="I537" s="28">
        <v>2.9862467107617774</v>
      </c>
      <c r="J537" s="28">
        <f t="shared" si="58"/>
        <v>2769.7438242315484</v>
      </c>
      <c r="K537" s="28">
        <f t="shared" si="56"/>
        <v>1.4403999999999999</v>
      </c>
      <c r="L537" s="28">
        <f t="shared" si="60"/>
        <v>1335.971</v>
      </c>
    </row>
    <row r="538" spans="1:12" ht="15" x14ac:dyDescent="0.25">
      <c r="A538" s="7" t="s">
        <v>74</v>
      </c>
      <c r="B538" s="8" t="s">
        <v>1014</v>
      </c>
      <c r="C538" s="21">
        <v>3.85</v>
      </c>
      <c r="D538" s="33" t="s">
        <v>1598</v>
      </c>
      <c r="E538" s="28">
        <v>23.200000000000003</v>
      </c>
      <c r="F538" s="28">
        <f t="shared" si="57"/>
        <v>89.320000000000007</v>
      </c>
      <c r="G538" s="28">
        <v>29.2</v>
      </c>
      <c r="H538" s="28">
        <f t="shared" si="59"/>
        <v>112.42</v>
      </c>
      <c r="I538" s="28">
        <v>5.464394231040929</v>
      </c>
      <c r="J538" s="28">
        <f t="shared" si="58"/>
        <v>21.037917789507578</v>
      </c>
      <c r="K538" s="28">
        <f t="shared" si="56"/>
        <v>5.464394231040929</v>
      </c>
      <c r="L538" s="28">
        <f t="shared" si="60"/>
        <v>21.037917789507578</v>
      </c>
    </row>
    <row r="539" spans="1:12" ht="15" x14ac:dyDescent="0.25">
      <c r="A539" s="7" t="s">
        <v>74</v>
      </c>
      <c r="B539" s="8" t="s">
        <v>1015</v>
      </c>
      <c r="C539" s="19">
        <v>507.5</v>
      </c>
      <c r="D539" s="33" t="s">
        <v>1598</v>
      </c>
      <c r="E539" s="28">
        <v>2.2000000000000002</v>
      </c>
      <c r="F539" s="28">
        <f t="shared" si="57"/>
        <v>1116.5</v>
      </c>
      <c r="G539" s="28">
        <v>3.3319999999999999</v>
      </c>
      <c r="H539" s="28">
        <f t="shared" si="59"/>
        <v>1690.99</v>
      </c>
      <c r="I539" s="28">
        <v>2.9593233015160023</v>
      </c>
      <c r="J539" s="28">
        <f t="shared" si="58"/>
        <v>1501.8565755193711</v>
      </c>
      <c r="K539" s="28">
        <f t="shared" si="56"/>
        <v>2.2000000000000002</v>
      </c>
      <c r="L539" s="28">
        <f t="shared" si="60"/>
        <v>1116.5</v>
      </c>
    </row>
    <row r="540" spans="1:12" ht="15" x14ac:dyDescent="0.25">
      <c r="A540" s="7" t="s">
        <v>1016</v>
      </c>
      <c r="B540" s="8" t="s">
        <v>1017</v>
      </c>
      <c r="C540" s="17">
        <v>595</v>
      </c>
      <c r="D540" s="33" t="s">
        <v>1597</v>
      </c>
      <c r="E540" s="28">
        <v>3</v>
      </c>
      <c r="F540" s="28">
        <f t="shared" si="57"/>
        <v>1785</v>
      </c>
      <c r="G540" s="28">
        <v>2.1519144144144144</v>
      </c>
      <c r="H540" s="28">
        <f t="shared" si="59"/>
        <v>1280.3890765765766</v>
      </c>
      <c r="I540" s="28">
        <v>5.3682352941176479</v>
      </c>
      <c r="J540" s="28">
        <f t="shared" si="58"/>
        <v>3194.1000000000004</v>
      </c>
      <c r="K540" s="28">
        <f t="shared" si="56"/>
        <v>2.1519144144144144</v>
      </c>
      <c r="L540" s="28">
        <f t="shared" si="60"/>
        <v>1280.3890765765766</v>
      </c>
    </row>
    <row r="541" spans="1:12" ht="15" x14ac:dyDescent="0.25">
      <c r="A541" s="7" t="s">
        <v>1018</v>
      </c>
      <c r="B541" s="8" t="s">
        <v>1019</v>
      </c>
      <c r="C541" s="21">
        <v>1.75</v>
      </c>
      <c r="D541" s="33" t="s">
        <v>1597</v>
      </c>
      <c r="E541" s="28">
        <v>132.4</v>
      </c>
      <c r="F541" s="28">
        <f t="shared" si="57"/>
        <v>231.70000000000002</v>
      </c>
      <c r="G541" s="28"/>
      <c r="H541" s="28"/>
      <c r="I541" s="28"/>
      <c r="J541" s="28"/>
      <c r="K541" s="28">
        <f t="shared" si="56"/>
        <v>132.4</v>
      </c>
      <c r="L541" s="28">
        <f t="shared" si="60"/>
        <v>231.70000000000002</v>
      </c>
    </row>
    <row r="542" spans="1:12" ht="15" x14ac:dyDescent="0.25">
      <c r="A542" s="7"/>
      <c r="B542" s="8" t="s">
        <v>1020</v>
      </c>
      <c r="C542" s="19">
        <v>3.5</v>
      </c>
      <c r="D542" s="33" t="s">
        <v>1597</v>
      </c>
      <c r="E542" s="28">
        <v>76.600000000000009</v>
      </c>
      <c r="F542" s="28">
        <f t="shared" si="57"/>
        <v>268.10000000000002</v>
      </c>
      <c r="G542" s="28"/>
      <c r="H542" s="28"/>
      <c r="I542" s="28"/>
      <c r="J542" s="28"/>
      <c r="K542" s="28">
        <f t="shared" si="56"/>
        <v>76.600000000000009</v>
      </c>
      <c r="L542" s="28">
        <f t="shared" si="60"/>
        <v>268.10000000000002</v>
      </c>
    </row>
    <row r="543" spans="1:12" ht="15" x14ac:dyDescent="0.25">
      <c r="A543" s="7" t="s">
        <v>1021</v>
      </c>
      <c r="B543" s="8" t="s">
        <v>1022</v>
      </c>
      <c r="C543" s="19">
        <v>17.5</v>
      </c>
      <c r="D543" s="33" t="s">
        <v>1597</v>
      </c>
      <c r="E543" s="28">
        <v>0.32</v>
      </c>
      <c r="F543" s="28">
        <f t="shared" si="57"/>
        <v>5.6000000000000005</v>
      </c>
      <c r="G543" s="28">
        <v>0.91200000000000003</v>
      </c>
      <c r="H543" s="28">
        <f t="shared" si="59"/>
        <v>15.96</v>
      </c>
      <c r="I543" s="28">
        <v>1.4874285714285715</v>
      </c>
      <c r="J543" s="28">
        <f t="shared" si="58"/>
        <v>26.03</v>
      </c>
      <c r="K543" s="28">
        <f t="shared" si="56"/>
        <v>0.32</v>
      </c>
      <c r="L543" s="28">
        <f t="shared" si="60"/>
        <v>5.6000000000000005</v>
      </c>
    </row>
    <row r="544" spans="1:12" ht="15" x14ac:dyDescent="0.25">
      <c r="A544" s="7" t="s">
        <v>1023</v>
      </c>
      <c r="B544" s="8" t="s">
        <v>1024</v>
      </c>
      <c r="C544" s="19">
        <v>87.5</v>
      </c>
      <c r="D544" s="33" t="s">
        <v>1597</v>
      </c>
      <c r="E544" s="28">
        <v>2.1280000000000001</v>
      </c>
      <c r="F544" s="28">
        <f t="shared" si="57"/>
        <v>186.20000000000002</v>
      </c>
      <c r="G544" s="28">
        <v>2.8039999999999998</v>
      </c>
      <c r="H544" s="28">
        <f t="shared" si="59"/>
        <v>245.35</v>
      </c>
      <c r="I544" s="28">
        <v>3.6594285714285713</v>
      </c>
      <c r="J544" s="28">
        <f t="shared" si="58"/>
        <v>320.2</v>
      </c>
      <c r="K544" s="28">
        <f t="shared" si="56"/>
        <v>2.1280000000000001</v>
      </c>
      <c r="L544" s="28">
        <f t="shared" si="60"/>
        <v>186.20000000000002</v>
      </c>
    </row>
    <row r="545" spans="1:12" ht="15" x14ac:dyDescent="0.25">
      <c r="A545" s="7" t="s">
        <v>1025</v>
      </c>
      <c r="B545" s="8" t="s">
        <v>1026</v>
      </c>
      <c r="C545" s="22">
        <v>0.875</v>
      </c>
      <c r="D545" s="33" t="s">
        <v>1598</v>
      </c>
      <c r="E545" s="28"/>
      <c r="F545" s="28"/>
      <c r="G545" s="28">
        <v>12.85</v>
      </c>
      <c r="H545" s="28">
        <f t="shared" si="59"/>
        <v>11.24375</v>
      </c>
      <c r="I545" s="28">
        <v>31.060971951185476</v>
      </c>
      <c r="J545" s="28">
        <f t="shared" si="58"/>
        <v>27.178350457287291</v>
      </c>
      <c r="K545" s="28">
        <f t="shared" si="56"/>
        <v>11.24375</v>
      </c>
      <c r="L545" s="28">
        <f>K545</f>
        <v>11.24375</v>
      </c>
    </row>
    <row r="546" spans="1:12" ht="15" x14ac:dyDescent="0.25">
      <c r="A546" s="7" t="s">
        <v>1027</v>
      </c>
      <c r="B546" s="8" t="s">
        <v>1541</v>
      </c>
      <c r="C546" s="17">
        <v>3500</v>
      </c>
      <c r="D546" s="33" t="s">
        <v>1597</v>
      </c>
      <c r="E546" s="28">
        <v>1.7880000000000004E-2</v>
      </c>
      <c r="F546" s="28">
        <f t="shared" si="57"/>
        <v>62.580000000000013</v>
      </c>
      <c r="G546" s="28">
        <v>3.2899999999999999E-2</v>
      </c>
      <c r="H546" s="28">
        <f t="shared" si="59"/>
        <v>115.14999999999999</v>
      </c>
      <c r="I546" s="28">
        <v>4.7631428571428575E-2</v>
      </c>
      <c r="J546" s="28">
        <f t="shared" si="58"/>
        <v>166.71</v>
      </c>
      <c r="K546" s="28">
        <f t="shared" si="56"/>
        <v>1.7880000000000004E-2</v>
      </c>
      <c r="L546" s="28">
        <f t="shared" si="60"/>
        <v>62.580000000000013</v>
      </c>
    </row>
    <row r="547" spans="1:12" ht="15" x14ac:dyDescent="0.25">
      <c r="A547" s="7" t="s">
        <v>75</v>
      </c>
      <c r="B547" s="9" t="s">
        <v>1028</v>
      </c>
      <c r="C547" s="22">
        <v>3.5000000000000003E-2</v>
      </c>
      <c r="D547" s="33" t="s">
        <v>1597</v>
      </c>
      <c r="E547" s="28">
        <v>3520</v>
      </c>
      <c r="F547" s="28">
        <f t="shared" si="57"/>
        <v>123.20000000000002</v>
      </c>
      <c r="G547" s="28">
        <v>7017</v>
      </c>
      <c r="H547" s="28">
        <f t="shared" si="59"/>
        <v>245.59500000000003</v>
      </c>
      <c r="I547" s="28">
        <v>8914.5714285714275</v>
      </c>
      <c r="J547" s="28">
        <f t="shared" si="58"/>
        <v>312.01</v>
      </c>
      <c r="K547" s="28">
        <f t="shared" si="56"/>
        <v>123.20000000000002</v>
      </c>
      <c r="L547" s="28">
        <f>K547</f>
        <v>123.20000000000002</v>
      </c>
    </row>
    <row r="548" spans="1:12" ht="15" x14ac:dyDescent="0.25">
      <c r="A548" s="7" t="s">
        <v>1029</v>
      </c>
      <c r="B548" s="8" t="s">
        <v>1030</v>
      </c>
      <c r="C548" s="21">
        <v>0.35</v>
      </c>
      <c r="D548" s="33" t="s">
        <v>1598</v>
      </c>
      <c r="E548" s="28">
        <v>181.2</v>
      </c>
      <c r="F548" s="28">
        <f t="shared" si="57"/>
        <v>63.419999999999995</v>
      </c>
      <c r="G548" s="28"/>
      <c r="H548" s="28"/>
      <c r="I548" s="28"/>
      <c r="J548" s="28"/>
      <c r="K548" s="28">
        <f t="shared" si="56"/>
        <v>63.419999999999995</v>
      </c>
      <c r="L548" s="28">
        <f t="shared" ref="L548:L549" si="61">K548</f>
        <v>63.419999999999995</v>
      </c>
    </row>
    <row r="549" spans="1:12" ht="15" x14ac:dyDescent="0.25">
      <c r="A549" s="7" t="s">
        <v>1031</v>
      </c>
      <c r="B549" s="8" t="s">
        <v>1032</v>
      </c>
      <c r="C549" s="21">
        <v>0.35</v>
      </c>
      <c r="D549" s="33" t="s">
        <v>1598</v>
      </c>
      <c r="E549" s="28">
        <v>164</v>
      </c>
      <c r="F549" s="28">
        <f t="shared" si="57"/>
        <v>57.4</v>
      </c>
      <c r="G549" s="28">
        <v>376</v>
      </c>
      <c r="H549" s="28">
        <f t="shared" si="59"/>
        <v>131.6</v>
      </c>
      <c r="I549" s="28"/>
      <c r="J549" s="28"/>
      <c r="K549" s="28">
        <f t="shared" si="56"/>
        <v>57.4</v>
      </c>
      <c r="L549" s="28">
        <f t="shared" si="61"/>
        <v>57.4</v>
      </c>
    </row>
    <row r="550" spans="1:12" ht="15" x14ac:dyDescent="0.25">
      <c r="A550" s="7" t="s">
        <v>1033</v>
      </c>
      <c r="B550" s="8" t="s">
        <v>1034</v>
      </c>
      <c r="C550" s="17">
        <v>350</v>
      </c>
      <c r="D550" s="33" t="s">
        <v>1597</v>
      </c>
      <c r="E550" s="28">
        <v>0.18680000000000002</v>
      </c>
      <c r="F550" s="28">
        <f t="shared" si="57"/>
        <v>65.38000000000001</v>
      </c>
      <c r="G550" s="28">
        <v>0.26400000000000001</v>
      </c>
      <c r="H550" s="28">
        <f t="shared" si="59"/>
        <v>92.4</v>
      </c>
      <c r="I550" s="28">
        <v>0.41102857142857147</v>
      </c>
      <c r="J550" s="28">
        <f t="shared" si="58"/>
        <v>143.86000000000001</v>
      </c>
      <c r="K550" s="28">
        <f t="shared" si="56"/>
        <v>0.18680000000000002</v>
      </c>
      <c r="L550" s="28">
        <f t="shared" ref="L550:L569" si="62">PRODUCT(K550,C550)</f>
        <v>65.38000000000001</v>
      </c>
    </row>
    <row r="551" spans="1:12" ht="15" x14ac:dyDescent="0.25">
      <c r="A551" s="7"/>
      <c r="B551" s="8" t="s">
        <v>1035</v>
      </c>
      <c r="C551" s="20">
        <v>3.5000000000000001E-3</v>
      </c>
      <c r="D551" s="33" t="s">
        <v>1598</v>
      </c>
      <c r="E551" s="28">
        <v>83000</v>
      </c>
      <c r="F551" s="28">
        <f t="shared" si="57"/>
        <v>290.5</v>
      </c>
      <c r="G551" s="28"/>
      <c r="H551" s="28"/>
      <c r="I551" s="28"/>
      <c r="J551" s="28"/>
      <c r="K551" s="28">
        <f t="shared" si="56"/>
        <v>290.5</v>
      </c>
      <c r="L551" s="28">
        <f>K551</f>
        <v>290.5</v>
      </c>
    </row>
    <row r="552" spans="1:12" ht="30" x14ac:dyDescent="0.25">
      <c r="A552" s="7" t="s">
        <v>1590</v>
      </c>
      <c r="B552" s="8" t="s">
        <v>1036</v>
      </c>
      <c r="C552" s="19">
        <v>17.5</v>
      </c>
      <c r="D552" s="33" t="s">
        <v>1598</v>
      </c>
      <c r="E552" s="28">
        <v>23.240000000000002</v>
      </c>
      <c r="F552" s="28">
        <f t="shared" si="57"/>
        <v>406.70000000000005</v>
      </c>
      <c r="G552" s="28"/>
      <c r="H552" s="28"/>
      <c r="I552" s="28"/>
      <c r="J552" s="28"/>
      <c r="K552" s="28">
        <f t="shared" si="56"/>
        <v>23.240000000000002</v>
      </c>
      <c r="L552" s="28">
        <f t="shared" si="62"/>
        <v>406.70000000000005</v>
      </c>
    </row>
    <row r="553" spans="1:12" ht="15" x14ac:dyDescent="0.25">
      <c r="A553" s="7"/>
      <c r="B553" s="8" t="s">
        <v>1037</v>
      </c>
      <c r="C553" s="19">
        <v>3.5</v>
      </c>
      <c r="D553" s="33" t="s">
        <v>1598</v>
      </c>
      <c r="E553" s="28">
        <v>7.5</v>
      </c>
      <c r="F553" s="28">
        <f t="shared" si="57"/>
        <v>26.25</v>
      </c>
      <c r="G553" s="28"/>
      <c r="H553" s="28"/>
      <c r="I553" s="28"/>
      <c r="J553" s="28"/>
      <c r="K553" s="28">
        <f t="shared" si="56"/>
        <v>7.5</v>
      </c>
      <c r="L553" s="28">
        <f t="shared" si="62"/>
        <v>26.25</v>
      </c>
    </row>
    <row r="554" spans="1:12" ht="15" x14ac:dyDescent="0.25">
      <c r="A554" s="7" t="s">
        <v>76</v>
      </c>
      <c r="B554" s="8" t="s">
        <v>8</v>
      </c>
      <c r="C554" s="22">
        <v>1.2250000000000001</v>
      </c>
      <c r="D554" s="33" t="s">
        <v>1597</v>
      </c>
      <c r="E554" s="28">
        <v>414.00000000000006</v>
      </c>
      <c r="F554" s="28">
        <f t="shared" si="57"/>
        <v>507.15000000000009</v>
      </c>
      <c r="G554" s="28">
        <v>1360</v>
      </c>
      <c r="H554" s="28">
        <f t="shared" si="59"/>
        <v>1666.0000000000002</v>
      </c>
      <c r="I554" s="28">
        <v>643.17551020408155</v>
      </c>
      <c r="J554" s="28">
        <f t="shared" si="58"/>
        <v>787.89</v>
      </c>
      <c r="K554" s="28">
        <f t="shared" si="56"/>
        <v>414.00000000000006</v>
      </c>
      <c r="L554" s="28">
        <f t="shared" si="62"/>
        <v>507.15000000000009</v>
      </c>
    </row>
    <row r="555" spans="1:12" ht="15" x14ac:dyDescent="0.25">
      <c r="A555" s="7" t="s">
        <v>1038</v>
      </c>
      <c r="B555" s="8" t="s">
        <v>1039</v>
      </c>
      <c r="C555" s="22">
        <v>0.17499999999999999</v>
      </c>
      <c r="D555" s="33" t="s">
        <v>1597</v>
      </c>
      <c r="E555" s="28">
        <v>2860</v>
      </c>
      <c r="F555" s="28">
        <f t="shared" si="57"/>
        <v>500.49999999999994</v>
      </c>
      <c r="G555" s="28">
        <v>2860</v>
      </c>
      <c r="H555" s="28">
        <f t="shared" si="59"/>
        <v>500.49999999999994</v>
      </c>
      <c r="I555" s="28">
        <v>3732.3428571428572</v>
      </c>
      <c r="J555" s="28">
        <f t="shared" si="58"/>
        <v>653.16</v>
      </c>
      <c r="K555" s="28">
        <f t="shared" si="56"/>
        <v>500.49999999999994</v>
      </c>
      <c r="L555" s="28">
        <f>K555</f>
        <v>500.49999999999994</v>
      </c>
    </row>
    <row r="556" spans="1:12" ht="15" x14ac:dyDescent="0.25">
      <c r="A556" s="7" t="s">
        <v>103</v>
      </c>
      <c r="B556" s="8" t="s">
        <v>1040</v>
      </c>
      <c r="C556" s="17">
        <v>70</v>
      </c>
      <c r="D556" s="33" t="s">
        <v>1597</v>
      </c>
      <c r="E556" s="28">
        <v>1.9680000000000002</v>
      </c>
      <c r="F556" s="28">
        <f t="shared" si="57"/>
        <v>137.76000000000002</v>
      </c>
      <c r="G556" s="28">
        <v>5.28</v>
      </c>
      <c r="H556" s="28">
        <f t="shared" si="59"/>
        <v>369.6</v>
      </c>
      <c r="I556" s="28">
        <v>6.5219999999999994</v>
      </c>
      <c r="J556" s="28">
        <f t="shared" si="58"/>
        <v>456.53999999999996</v>
      </c>
      <c r="K556" s="28">
        <f t="shared" si="56"/>
        <v>1.9680000000000002</v>
      </c>
      <c r="L556" s="28">
        <f t="shared" si="62"/>
        <v>137.76000000000002</v>
      </c>
    </row>
    <row r="557" spans="1:12" ht="15" x14ac:dyDescent="0.25">
      <c r="A557" s="7" t="s">
        <v>91</v>
      </c>
      <c r="B557" s="8" t="s">
        <v>1041</v>
      </c>
      <c r="C557" s="17">
        <v>350</v>
      </c>
      <c r="D557" s="33" t="s">
        <v>1597</v>
      </c>
      <c r="E557" s="28">
        <v>0.30760000000000004</v>
      </c>
      <c r="F557" s="28">
        <f t="shared" si="57"/>
        <v>107.66000000000001</v>
      </c>
      <c r="G557" s="28">
        <v>3.6719999999999996E-2</v>
      </c>
      <c r="H557" s="28">
        <f t="shared" si="59"/>
        <v>12.851999999999999</v>
      </c>
      <c r="I557" s="28"/>
      <c r="J557" s="28"/>
      <c r="K557" s="28">
        <f t="shared" si="56"/>
        <v>3.6719999999999996E-2</v>
      </c>
      <c r="L557" s="28">
        <f t="shared" si="62"/>
        <v>12.851999999999999</v>
      </c>
    </row>
    <row r="558" spans="1:12" ht="15" x14ac:dyDescent="0.25">
      <c r="A558" s="7" t="s">
        <v>1042</v>
      </c>
      <c r="B558" s="8" t="s">
        <v>1043</v>
      </c>
      <c r="C558" s="21">
        <v>1.75</v>
      </c>
      <c r="D558" s="33" t="s">
        <v>1597</v>
      </c>
      <c r="E558" s="28">
        <v>42.2</v>
      </c>
      <c r="F558" s="28">
        <f t="shared" si="57"/>
        <v>73.850000000000009</v>
      </c>
      <c r="G558" s="28">
        <v>34</v>
      </c>
      <c r="H558" s="28">
        <f t="shared" si="59"/>
        <v>59.5</v>
      </c>
      <c r="I558" s="28">
        <v>50.24</v>
      </c>
      <c r="J558" s="28">
        <f t="shared" si="58"/>
        <v>87.92</v>
      </c>
      <c r="K558" s="28">
        <f t="shared" si="56"/>
        <v>34</v>
      </c>
      <c r="L558" s="28">
        <f t="shared" si="62"/>
        <v>59.5</v>
      </c>
    </row>
    <row r="559" spans="1:12" ht="15" x14ac:dyDescent="0.25">
      <c r="A559" s="7" t="s">
        <v>1044</v>
      </c>
      <c r="B559" s="9" t="s">
        <v>1045</v>
      </c>
      <c r="C559" s="19">
        <v>87.5</v>
      </c>
      <c r="D559" s="33" t="s">
        <v>1597</v>
      </c>
      <c r="E559" s="28">
        <v>1.1260000000000001</v>
      </c>
      <c r="F559" s="28">
        <f t="shared" si="57"/>
        <v>98.525000000000006</v>
      </c>
      <c r="G559" s="28">
        <v>1.7228000000000001</v>
      </c>
      <c r="H559" s="28">
        <f t="shared" si="59"/>
        <v>150.745</v>
      </c>
      <c r="I559" s="28">
        <v>0.64022857142857148</v>
      </c>
      <c r="J559" s="28">
        <f t="shared" si="58"/>
        <v>56.02</v>
      </c>
      <c r="K559" s="28">
        <f t="shared" si="56"/>
        <v>0.64022857142857148</v>
      </c>
      <c r="L559" s="28">
        <f t="shared" si="62"/>
        <v>56.02</v>
      </c>
    </row>
    <row r="560" spans="1:12" ht="15" x14ac:dyDescent="0.25">
      <c r="A560" s="7" t="s">
        <v>1046</v>
      </c>
      <c r="B560" s="8" t="s">
        <v>1047</v>
      </c>
      <c r="C560" s="17">
        <v>350</v>
      </c>
      <c r="D560" s="33" t="s">
        <v>1597</v>
      </c>
      <c r="E560" s="28">
        <v>0.10840000000000001</v>
      </c>
      <c r="F560" s="28">
        <f t="shared" si="57"/>
        <v>37.940000000000005</v>
      </c>
      <c r="G560" s="28"/>
      <c r="H560" s="28"/>
      <c r="I560" s="28"/>
      <c r="J560" s="28"/>
      <c r="K560" s="28">
        <f t="shared" si="56"/>
        <v>0.10840000000000001</v>
      </c>
      <c r="L560" s="28">
        <f t="shared" si="62"/>
        <v>37.940000000000005</v>
      </c>
    </row>
    <row r="561" spans="1:12" ht="30" x14ac:dyDescent="0.25">
      <c r="A561" s="7" t="s">
        <v>118</v>
      </c>
      <c r="B561" s="2" t="s">
        <v>9</v>
      </c>
      <c r="C561" s="17">
        <v>70</v>
      </c>
      <c r="D561" s="33" t="s">
        <v>1597</v>
      </c>
      <c r="E561" s="28">
        <v>6.4879999999999995</v>
      </c>
      <c r="F561" s="28">
        <f t="shared" si="57"/>
        <v>454.15999999999997</v>
      </c>
      <c r="G561" s="28">
        <v>5.8587999999999996</v>
      </c>
      <c r="H561" s="28">
        <f t="shared" si="59"/>
        <v>410.11599999999999</v>
      </c>
      <c r="I561" s="28">
        <v>10.775142857142857</v>
      </c>
      <c r="J561" s="28">
        <f t="shared" si="58"/>
        <v>754.26</v>
      </c>
      <c r="K561" s="28">
        <f t="shared" si="56"/>
        <v>5.8587999999999996</v>
      </c>
      <c r="L561" s="28">
        <f t="shared" si="62"/>
        <v>410.11599999999999</v>
      </c>
    </row>
    <row r="562" spans="1:12" ht="15" x14ac:dyDescent="0.25">
      <c r="A562" s="7" t="s">
        <v>80</v>
      </c>
      <c r="B562" s="8" t="s">
        <v>1048</v>
      </c>
      <c r="C562" s="20">
        <v>8.7499999999999994E-2</v>
      </c>
      <c r="D562" s="33" t="s">
        <v>1598</v>
      </c>
      <c r="E562" s="28">
        <v>62.720000000000006</v>
      </c>
      <c r="F562" s="28">
        <f t="shared" si="57"/>
        <v>5.4880000000000004</v>
      </c>
      <c r="G562" s="28">
        <v>553.19999999999993</v>
      </c>
      <c r="H562" s="28">
        <f t="shared" si="59"/>
        <v>48.404999999999994</v>
      </c>
      <c r="I562" s="28">
        <v>1177.1428571428571</v>
      </c>
      <c r="J562" s="28">
        <f t="shared" si="58"/>
        <v>102.99999999999999</v>
      </c>
      <c r="K562" s="28">
        <f t="shared" si="56"/>
        <v>5.4880000000000004</v>
      </c>
      <c r="L562" s="28">
        <f>K562</f>
        <v>5.4880000000000004</v>
      </c>
    </row>
    <row r="563" spans="1:12" ht="15" x14ac:dyDescent="0.25">
      <c r="A563" s="7" t="s">
        <v>1049</v>
      </c>
      <c r="B563" s="8" t="s">
        <v>1050</v>
      </c>
      <c r="C563" s="21">
        <v>1.75</v>
      </c>
      <c r="D563" s="33" t="s">
        <v>1598</v>
      </c>
      <c r="E563" s="28">
        <v>77.599999999999994</v>
      </c>
      <c r="F563" s="28">
        <f t="shared" si="57"/>
        <v>135.79999999999998</v>
      </c>
      <c r="G563" s="28"/>
      <c r="H563" s="28"/>
      <c r="I563" s="28"/>
      <c r="J563" s="28"/>
      <c r="K563" s="28">
        <f t="shared" si="56"/>
        <v>77.599999999999994</v>
      </c>
      <c r="L563" s="28">
        <f t="shared" si="62"/>
        <v>135.79999999999998</v>
      </c>
    </row>
    <row r="564" spans="1:12" ht="15" x14ac:dyDescent="0.25">
      <c r="A564" s="7" t="s">
        <v>1051</v>
      </c>
      <c r="B564" s="8" t="s">
        <v>1052</v>
      </c>
      <c r="C564" s="17">
        <v>1400</v>
      </c>
      <c r="D564" s="33" t="s">
        <v>1597</v>
      </c>
      <c r="E564" s="28">
        <v>0.22560000000000002</v>
      </c>
      <c r="F564" s="28">
        <f t="shared" si="57"/>
        <v>315.84000000000003</v>
      </c>
      <c r="G564" s="28">
        <v>0.10024</v>
      </c>
      <c r="H564" s="28">
        <f t="shared" si="59"/>
        <v>140.33599999999998</v>
      </c>
      <c r="I564" s="28">
        <v>0.1641857142857143</v>
      </c>
      <c r="J564" s="28">
        <f t="shared" si="58"/>
        <v>229.86</v>
      </c>
      <c r="K564" s="28">
        <f t="shared" si="56"/>
        <v>0.10024</v>
      </c>
      <c r="L564" s="28">
        <f t="shared" si="62"/>
        <v>140.33599999999998</v>
      </c>
    </row>
    <row r="565" spans="1:12" ht="15" x14ac:dyDescent="0.25">
      <c r="A565" s="7" t="s">
        <v>1053</v>
      </c>
      <c r="B565" s="8" t="s">
        <v>1054</v>
      </c>
      <c r="C565" s="19">
        <v>87.5</v>
      </c>
      <c r="D565" s="33" t="s">
        <v>1597</v>
      </c>
      <c r="E565" s="28">
        <v>1.2192000000000001</v>
      </c>
      <c r="F565" s="28">
        <f t="shared" si="57"/>
        <v>106.68</v>
      </c>
      <c r="G565" s="28">
        <v>3.2299999999999995</v>
      </c>
      <c r="H565" s="28">
        <f t="shared" si="59"/>
        <v>282.62499999999994</v>
      </c>
      <c r="I565" s="28">
        <v>2.4066285714285716</v>
      </c>
      <c r="J565" s="28">
        <f t="shared" si="58"/>
        <v>210.58</v>
      </c>
      <c r="K565" s="28">
        <f t="shared" si="56"/>
        <v>1.2192000000000001</v>
      </c>
      <c r="L565" s="28">
        <f t="shared" si="62"/>
        <v>106.68</v>
      </c>
    </row>
    <row r="566" spans="1:12" ht="15" x14ac:dyDescent="0.25">
      <c r="A566" s="7" t="s">
        <v>78</v>
      </c>
      <c r="B566" s="8" t="s">
        <v>1055</v>
      </c>
      <c r="C566" s="19">
        <v>0.7</v>
      </c>
      <c r="D566" s="33" t="s">
        <v>1598</v>
      </c>
      <c r="E566" s="28">
        <v>116.4</v>
      </c>
      <c r="F566" s="28">
        <f t="shared" si="57"/>
        <v>81.48</v>
      </c>
      <c r="G566" s="28">
        <v>78.489999999999995</v>
      </c>
      <c r="H566" s="28">
        <f t="shared" si="59"/>
        <v>54.942999999999991</v>
      </c>
      <c r="I566" s="28">
        <v>191.94285714285718</v>
      </c>
      <c r="J566" s="28">
        <f t="shared" si="58"/>
        <v>134.36000000000001</v>
      </c>
      <c r="K566" s="28">
        <f t="shared" si="56"/>
        <v>54.942999999999991</v>
      </c>
      <c r="L566" s="28">
        <f>K566</f>
        <v>54.942999999999991</v>
      </c>
    </row>
    <row r="567" spans="1:12" ht="15" x14ac:dyDescent="0.25">
      <c r="A567" s="7" t="s">
        <v>1056</v>
      </c>
      <c r="B567" s="8" t="s">
        <v>1057</v>
      </c>
      <c r="C567" s="21">
        <v>0.35</v>
      </c>
      <c r="D567" s="33" t="s">
        <v>1598</v>
      </c>
      <c r="E567" s="28">
        <v>149.92000000000002</v>
      </c>
      <c r="F567" s="28">
        <f t="shared" si="57"/>
        <v>52.472000000000001</v>
      </c>
      <c r="G567" s="28">
        <v>11.984</v>
      </c>
      <c r="H567" s="28">
        <f t="shared" si="59"/>
        <v>4.1943999999999999</v>
      </c>
      <c r="I567" s="28">
        <v>51.617489974761916</v>
      </c>
      <c r="J567" s="28">
        <f t="shared" si="58"/>
        <v>18.066121491166669</v>
      </c>
      <c r="K567" s="28">
        <f t="shared" si="56"/>
        <v>4.1943999999999999</v>
      </c>
      <c r="L567" s="28">
        <f>K567</f>
        <v>4.1943999999999999</v>
      </c>
    </row>
    <row r="568" spans="1:12" ht="15" x14ac:dyDescent="0.25">
      <c r="A568" s="7" t="s">
        <v>1058</v>
      </c>
      <c r="B568" s="8" t="s">
        <v>1059</v>
      </c>
      <c r="C568" s="22">
        <v>0.875</v>
      </c>
      <c r="D568" s="33" t="s">
        <v>1598</v>
      </c>
      <c r="E568" s="28">
        <v>69.44</v>
      </c>
      <c r="F568" s="28">
        <f t="shared" si="57"/>
        <v>60.76</v>
      </c>
      <c r="G568" s="28">
        <v>14440</v>
      </c>
      <c r="H568" s="28">
        <f t="shared" si="59"/>
        <v>12635</v>
      </c>
      <c r="I568" s="28"/>
      <c r="J568" s="28"/>
      <c r="K568" s="28">
        <f t="shared" si="56"/>
        <v>60.76</v>
      </c>
      <c r="L568" s="28">
        <f>K568</f>
        <v>60.76</v>
      </c>
    </row>
    <row r="569" spans="1:12" ht="15" x14ac:dyDescent="0.25">
      <c r="A569" s="7" t="s">
        <v>79</v>
      </c>
      <c r="B569" s="8" t="s">
        <v>1060</v>
      </c>
      <c r="C569" s="19">
        <v>75.599999999999994</v>
      </c>
      <c r="D569" s="33" t="s">
        <v>1598</v>
      </c>
      <c r="E569" s="28">
        <v>3.1</v>
      </c>
      <c r="F569" s="28">
        <f t="shared" si="57"/>
        <v>234.35999999999999</v>
      </c>
      <c r="G569" s="28">
        <v>7.99</v>
      </c>
      <c r="H569" s="28">
        <f t="shared" si="59"/>
        <v>604.04399999999998</v>
      </c>
      <c r="I569" s="28">
        <v>5.4613808383256544</v>
      </c>
      <c r="J569" s="28">
        <f t="shared" si="58"/>
        <v>412.88039137741941</v>
      </c>
      <c r="K569" s="28">
        <f t="shared" si="56"/>
        <v>3.1</v>
      </c>
      <c r="L569" s="28">
        <f t="shared" si="62"/>
        <v>234.35999999999999</v>
      </c>
    </row>
    <row r="570" spans="1:12" ht="15" x14ac:dyDescent="0.2">
      <c r="A570" s="5" t="s">
        <v>1061</v>
      </c>
      <c r="B570" s="2" t="s">
        <v>1062</v>
      </c>
      <c r="C570" s="20">
        <v>8.7499999999999994E-2</v>
      </c>
      <c r="D570" s="33" t="s">
        <v>1597</v>
      </c>
      <c r="E570" s="28"/>
      <c r="F570" s="28"/>
      <c r="G570" s="28"/>
      <c r="H570" s="28"/>
      <c r="I570" s="28"/>
      <c r="J570" s="28"/>
      <c r="K570" s="28">
        <f t="shared" si="56"/>
        <v>0</v>
      </c>
      <c r="L570" s="28"/>
    </row>
    <row r="571" spans="1:12" ht="15" x14ac:dyDescent="0.25">
      <c r="A571" s="7" t="s">
        <v>1063</v>
      </c>
      <c r="B571" s="8" t="s">
        <v>1064</v>
      </c>
      <c r="C571" s="17">
        <v>35</v>
      </c>
      <c r="D571" s="33" t="s">
        <v>1597</v>
      </c>
      <c r="E571" s="28">
        <v>6.8400000000000007</v>
      </c>
      <c r="F571" s="28">
        <f t="shared" si="57"/>
        <v>239.40000000000003</v>
      </c>
      <c r="G571" s="28">
        <v>12.190000000000001</v>
      </c>
      <c r="H571" s="28">
        <f t="shared" si="59"/>
        <v>426.65000000000003</v>
      </c>
      <c r="I571" s="28">
        <v>11.938571428571429</v>
      </c>
      <c r="J571" s="28">
        <f t="shared" si="58"/>
        <v>417.85</v>
      </c>
      <c r="K571" s="28">
        <f t="shared" si="56"/>
        <v>6.8400000000000007</v>
      </c>
      <c r="L571" s="28">
        <f t="shared" ref="L571:L602" si="63">PRODUCT(K571,C571)</f>
        <v>239.40000000000003</v>
      </c>
    </row>
    <row r="572" spans="1:12" ht="15" x14ac:dyDescent="0.25">
      <c r="A572" s="7" t="s">
        <v>119</v>
      </c>
      <c r="B572" s="8" t="s">
        <v>1065</v>
      </c>
      <c r="C572" s="17">
        <v>1785</v>
      </c>
      <c r="D572" s="33" t="s">
        <v>1597</v>
      </c>
      <c r="E572" s="28">
        <v>0.75520000000000009</v>
      </c>
      <c r="F572" s="28">
        <f t="shared" si="57"/>
        <v>1348.0320000000002</v>
      </c>
      <c r="G572" s="28">
        <v>0.33568999999999999</v>
      </c>
      <c r="H572" s="28">
        <f t="shared" si="59"/>
        <v>599.20664999999997</v>
      </c>
      <c r="I572" s="28">
        <v>0.24524293518936344</v>
      </c>
      <c r="J572" s="28">
        <f t="shared" si="58"/>
        <v>437.75863931301376</v>
      </c>
      <c r="K572" s="28">
        <f t="shared" si="56"/>
        <v>0.24524293518936344</v>
      </c>
      <c r="L572" s="28">
        <f t="shared" si="63"/>
        <v>437.75863931301376</v>
      </c>
    </row>
    <row r="573" spans="1:12" ht="15" x14ac:dyDescent="0.25">
      <c r="A573" s="7" t="s">
        <v>1066</v>
      </c>
      <c r="B573" s="8" t="s">
        <v>1067</v>
      </c>
      <c r="C573" s="19">
        <v>3.5</v>
      </c>
      <c r="D573" s="33" t="s">
        <v>1597</v>
      </c>
      <c r="E573" s="28">
        <v>0.98320000000000007</v>
      </c>
      <c r="F573" s="28">
        <f t="shared" si="57"/>
        <v>3.4412000000000003</v>
      </c>
      <c r="G573" s="28">
        <v>3.54</v>
      </c>
      <c r="H573" s="28">
        <f t="shared" si="59"/>
        <v>12.39</v>
      </c>
      <c r="I573" s="28">
        <v>15.237142857142857</v>
      </c>
      <c r="J573" s="28">
        <f t="shared" si="58"/>
        <v>53.33</v>
      </c>
      <c r="K573" s="28">
        <f t="shared" si="56"/>
        <v>0.98320000000000007</v>
      </c>
      <c r="L573" s="28">
        <f t="shared" si="63"/>
        <v>3.4412000000000003</v>
      </c>
    </row>
    <row r="574" spans="1:12" ht="15" x14ac:dyDescent="0.25">
      <c r="A574" s="7" t="s">
        <v>1068</v>
      </c>
      <c r="B574" s="8" t="s">
        <v>1069</v>
      </c>
      <c r="C574" s="19">
        <v>17.5</v>
      </c>
      <c r="D574" s="33" t="s">
        <v>1597</v>
      </c>
      <c r="E574" s="28">
        <v>5.7760000000000007</v>
      </c>
      <c r="F574" s="28">
        <f t="shared" si="57"/>
        <v>101.08000000000001</v>
      </c>
      <c r="G574" s="28">
        <v>7.3400000000000007</v>
      </c>
      <c r="H574" s="28">
        <f t="shared" si="59"/>
        <v>128.45000000000002</v>
      </c>
      <c r="I574" s="28">
        <v>10.113714285714286</v>
      </c>
      <c r="J574" s="28">
        <f t="shared" si="58"/>
        <v>176.99</v>
      </c>
      <c r="K574" s="28">
        <f t="shared" si="56"/>
        <v>5.7760000000000007</v>
      </c>
      <c r="L574" s="28">
        <f t="shared" si="63"/>
        <v>101.08000000000001</v>
      </c>
    </row>
    <row r="575" spans="1:12" ht="15" x14ac:dyDescent="0.25">
      <c r="A575" s="7" t="s">
        <v>1070</v>
      </c>
      <c r="B575" s="8" t="s">
        <v>1071</v>
      </c>
      <c r="C575" s="20">
        <v>0.4375</v>
      </c>
      <c r="D575" s="33" t="s">
        <v>1598</v>
      </c>
      <c r="E575" s="28">
        <v>974.4</v>
      </c>
      <c r="F575" s="28">
        <f t="shared" si="57"/>
        <v>426.3</v>
      </c>
      <c r="G575" s="28"/>
      <c r="H575" s="28"/>
      <c r="I575" s="28"/>
      <c r="J575" s="28"/>
      <c r="K575" s="28">
        <f t="shared" si="56"/>
        <v>426.3</v>
      </c>
      <c r="L575" s="28">
        <f>K575</f>
        <v>426.3</v>
      </c>
    </row>
    <row r="576" spans="1:12" ht="15" x14ac:dyDescent="0.25">
      <c r="A576" s="7" t="s">
        <v>1072</v>
      </c>
      <c r="B576" s="8" t="s">
        <v>1073</v>
      </c>
      <c r="C576" s="19">
        <v>17.5</v>
      </c>
      <c r="D576" s="33" t="s">
        <v>1597</v>
      </c>
      <c r="E576" s="28">
        <v>7.9360000000000017</v>
      </c>
      <c r="F576" s="28">
        <f t="shared" si="57"/>
        <v>138.88000000000002</v>
      </c>
      <c r="G576" s="28">
        <v>17.940000000000001</v>
      </c>
      <c r="H576" s="28">
        <f t="shared" si="59"/>
        <v>313.95000000000005</v>
      </c>
      <c r="I576" s="28">
        <v>15.839428571428572</v>
      </c>
      <c r="J576" s="28">
        <f t="shared" si="58"/>
        <v>277.19</v>
      </c>
      <c r="K576" s="28">
        <f t="shared" si="56"/>
        <v>7.9360000000000017</v>
      </c>
      <c r="L576" s="28">
        <f t="shared" si="63"/>
        <v>138.88000000000002</v>
      </c>
    </row>
    <row r="577" spans="1:12" ht="15" x14ac:dyDescent="0.25">
      <c r="A577" s="7" t="s">
        <v>1074</v>
      </c>
      <c r="B577" s="8" t="s">
        <v>1075</v>
      </c>
      <c r="C577" s="19">
        <v>3.5</v>
      </c>
      <c r="D577" s="33" t="s">
        <v>1597</v>
      </c>
      <c r="E577" s="28">
        <v>106.80000000000001</v>
      </c>
      <c r="F577" s="28">
        <f t="shared" si="57"/>
        <v>373.80000000000007</v>
      </c>
      <c r="G577" s="28">
        <v>66.28</v>
      </c>
      <c r="H577" s="28">
        <f t="shared" si="59"/>
        <v>231.98000000000002</v>
      </c>
      <c r="I577" s="28"/>
      <c r="J577" s="28"/>
      <c r="K577" s="28">
        <f t="shared" si="56"/>
        <v>66.28</v>
      </c>
      <c r="L577" s="28">
        <f t="shared" si="63"/>
        <v>231.98000000000002</v>
      </c>
    </row>
    <row r="578" spans="1:12" ht="15" x14ac:dyDescent="0.25">
      <c r="A578" s="7" t="s">
        <v>1076</v>
      </c>
      <c r="B578" s="2" t="s">
        <v>1077</v>
      </c>
      <c r="C578" s="19">
        <v>3.5</v>
      </c>
      <c r="D578" s="33" t="s">
        <v>1597</v>
      </c>
      <c r="E578" s="28">
        <v>63</v>
      </c>
      <c r="F578" s="28">
        <f t="shared" si="57"/>
        <v>220.5</v>
      </c>
      <c r="G578" s="28"/>
      <c r="H578" s="28"/>
      <c r="I578" s="28"/>
      <c r="J578" s="28"/>
      <c r="K578" s="28">
        <f t="shared" ref="K578:K641" si="64">MIN(E578:J578)</f>
        <v>63</v>
      </c>
      <c r="L578" s="28">
        <f t="shared" si="63"/>
        <v>220.5</v>
      </c>
    </row>
    <row r="579" spans="1:12" ht="15" x14ac:dyDescent="0.25">
      <c r="A579" s="7" t="s">
        <v>77</v>
      </c>
      <c r="B579" s="8" t="s">
        <v>1078</v>
      </c>
      <c r="C579" s="22">
        <v>1.925</v>
      </c>
      <c r="D579" s="33" t="s">
        <v>1598</v>
      </c>
      <c r="E579" s="28">
        <v>225.2</v>
      </c>
      <c r="F579" s="28">
        <f t="shared" ref="F579:F642" si="65">PRODUCT(C579,E579)</f>
        <v>433.51</v>
      </c>
      <c r="G579" s="28">
        <v>194.6</v>
      </c>
      <c r="H579" s="28">
        <f t="shared" ref="H579:H642" si="66">PRODUCT(C579,G579)</f>
        <v>374.60500000000002</v>
      </c>
      <c r="I579" s="28">
        <v>209.22077922077921</v>
      </c>
      <c r="J579" s="28">
        <f t="shared" ref="J579:J642" si="67">PRODUCT(C579,I579)</f>
        <v>402.75</v>
      </c>
      <c r="K579" s="28">
        <f t="shared" si="64"/>
        <v>194.6</v>
      </c>
      <c r="L579" s="28">
        <f t="shared" si="63"/>
        <v>374.60500000000002</v>
      </c>
    </row>
    <row r="580" spans="1:12" ht="15" x14ac:dyDescent="0.25">
      <c r="A580" s="7" t="s">
        <v>77</v>
      </c>
      <c r="B580" s="8" t="s">
        <v>10</v>
      </c>
      <c r="C580" s="19">
        <v>1.4</v>
      </c>
      <c r="D580" s="33" t="s">
        <v>1598</v>
      </c>
      <c r="E580" s="28">
        <v>47.800000000000004</v>
      </c>
      <c r="F580" s="28">
        <f t="shared" si="65"/>
        <v>66.92</v>
      </c>
      <c r="G580" s="28">
        <v>194.6</v>
      </c>
      <c r="H580" s="28">
        <f t="shared" si="66"/>
        <v>272.44</v>
      </c>
      <c r="I580" s="28">
        <v>169.35714285714286</v>
      </c>
      <c r="J580" s="28">
        <f t="shared" si="67"/>
        <v>237.1</v>
      </c>
      <c r="K580" s="28">
        <f t="shared" si="64"/>
        <v>47.800000000000004</v>
      </c>
      <c r="L580" s="28">
        <f t="shared" si="63"/>
        <v>66.92</v>
      </c>
    </row>
    <row r="581" spans="1:12" ht="30" x14ac:dyDescent="0.25">
      <c r="A581" s="7" t="s">
        <v>1079</v>
      </c>
      <c r="B581" s="2" t="s">
        <v>1080</v>
      </c>
      <c r="C581" s="17">
        <v>5250</v>
      </c>
      <c r="D581" s="33" t="s">
        <v>1597</v>
      </c>
      <c r="E581" s="28">
        <v>1.1779999999999999</v>
      </c>
      <c r="F581" s="28">
        <f t="shared" si="65"/>
        <v>6184.5</v>
      </c>
      <c r="G581" s="28"/>
      <c r="H581" s="28"/>
      <c r="I581" s="28">
        <v>10.3224</v>
      </c>
      <c r="J581" s="28">
        <f t="shared" si="67"/>
        <v>54192.6</v>
      </c>
      <c r="K581" s="28">
        <f t="shared" si="64"/>
        <v>1.1779999999999999</v>
      </c>
      <c r="L581" s="28">
        <f t="shared" si="63"/>
        <v>6184.5</v>
      </c>
    </row>
    <row r="582" spans="1:12" ht="15" x14ac:dyDescent="0.25">
      <c r="A582" s="7" t="s">
        <v>56</v>
      </c>
      <c r="B582" s="8" t="s">
        <v>1081</v>
      </c>
      <c r="C582" s="21">
        <v>8.75</v>
      </c>
      <c r="D582" s="33" t="s">
        <v>1598</v>
      </c>
      <c r="E582" s="28">
        <v>6.8</v>
      </c>
      <c r="F582" s="28">
        <f t="shared" si="65"/>
        <v>59.5</v>
      </c>
      <c r="G582" s="28">
        <v>8.1300000000000008</v>
      </c>
      <c r="H582" s="28">
        <f t="shared" si="66"/>
        <v>71.137500000000003</v>
      </c>
      <c r="I582" s="28">
        <v>7.4178768620940509</v>
      </c>
      <c r="J582" s="28">
        <f t="shared" si="67"/>
        <v>64.906422543322947</v>
      </c>
      <c r="K582" s="28">
        <f t="shared" si="64"/>
        <v>6.8</v>
      </c>
      <c r="L582" s="28">
        <f t="shared" si="63"/>
        <v>59.5</v>
      </c>
    </row>
    <row r="583" spans="1:12" ht="15" x14ac:dyDescent="0.25">
      <c r="A583" s="7" t="s">
        <v>58</v>
      </c>
      <c r="B583" s="8" t="s">
        <v>1082</v>
      </c>
      <c r="C583" s="17">
        <v>2450</v>
      </c>
      <c r="D583" s="33" t="s">
        <v>1598</v>
      </c>
      <c r="E583" s="28">
        <v>4.4000000000000004</v>
      </c>
      <c r="F583" s="28">
        <f t="shared" si="65"/>
        <v>10780</v>
      </c>
      <c r="G583" s="28">
        <v>3.4643999999999999</v>
      </c>
      <c r="H583" s="28">
        <f t="shared" si="66"/>
        <v>8487.7800000000007</v>
      </c>
      <c r="I583" s="28">
        <v>4.9468820809221183</v>
      </c>
      <c r="J583" s="28">
        <f t="shared" si="67"/>
        <v>12119.861098259191</v>
      </c>
      <c r="K583" s="28">
        <f t="shared" si="64"/>
        <v>3.4643999999999999</v>
      </c>
      <c r="L583" s="28">
        <f t="shared" si="63"/>
        <v>8487.7800000000007</v>
      </c>
    </row>
    <row r="584" spans="1:12" ht="15" x14ac:dyDescent="0.25">
      <c r="A584" s="7" t="s">
        <v>174</v>
      </c>
      <c r="B584" s="9" t="s">
        <v>1446</v>
      </c>
      <c r="C584" s="20">
        <v>1.7500000000000002E-2</v>
      </c>
      <c r="D584" s="33" t="s">
        <v>1597</v>
      </c>
      <c r="E584" s="28">
        <v>5424</v>
      </c>
      <c r="F584" s="28">
        <f t="shared" si="65"/>
        <v>94.920000000000016</v>
      </c>
      <c r="G584" s="28">
        <v>230.7</v>
      </c>
      <c r="H584" s="28">
        <f t="shared" si="66"/>
        <v>4.0372500000000002</v>
      </c>
      <c r="I584" s="28"/>
      <c r="J584" s="28"/>
      <c r="K584" s="28">
        <f t="shared" si="64"/>
        <v>4.0372500000000002</v>
      </c>
      <c r="L584" s="28">
        <f>K584</f>
        <v>4.0372500000000002</v>
      </c>
    </row>
    <row r="585" spans="1:12" ht="15" x14ac:dyDescent="0.25">
      <c r="A585" s="7" t="s">
        <v>1083</v>
      </c>
      <c r="B585" s="8" t="s">
        <v>1084</v>
      </c>
      <c r="C585" s="17">
        <v>350</v>
      </c>
      <c r="D585" s="33" t="s">
        <v>1597</v>
      </c>
      <c r="E585" s="28">
        <v>0.51680000000000004</v>
      </c>
      <c r="F585" s="28">
        <f t="shared" si="65"/>
        <v>180.88000000000002</v>
      </c>
      <c r="G585" s="28">
        <v>0.60409999999999997</v>
      </c>
      <c r="H585" s="28">
        <f t="shared" si="66"/>
        <v>211.435</v>
      </c>
      <c r="I585" s="28">
        <v>0.89391428571428577</v>
      </c>
      <c r="J585" s="28">
        <f t="shared" si="67"/>
        <v>312.87</v>
      </c>
      <c r="K585" s="28">
        <f t="shared" si="64"/>
        <v>0.51680000000000004</v>
      </c>
      <c r="L585" s="28">
        <f t="shared" si="63"/>
        <v>180.88000000000002</v>
      </c>
    </row>
    <row r="586" spans="1:12" ht="15" x14ac:dyDescent="0.25">
      <c r="A586" s="7" t="s">
        <v>1083</v>
      </c>
      <c r="B586" s="8" t="s">
        <v>1085</v>
      </c>
      <c r="C586" s="19">
        <v>17.5</v>
      </c>
      <c r="D586" s="33" t="s">
        <v>1597</v>
      </c>
      <c r="E586" s="28">
        <v>0.51680000000000004</v>
      </c>
      <c r="F586" s="28">
        <f t="shared" si="65"/>
        <v>9.0440000000000005</v>
      </c>
      <c r="G586" s="28">
        <v>0.60409999999999997</v>
      </c>
      <c r="H586" s="28">
        <f t="shared" si="66"/>
        <v>10.57175</v>
      </c>
      <c r="I586" s="28">
        <v>1.4462857142857142</v>
      </c>
      <c r="J586" s="28">
        <f t="shared" si="67"/>
        <v>25.31</v>
      </c>
      <c r="K586" s="28">
        <f t="shared" si="64"/>
        <v>0.51680000000000004</v>
      </c>
      <c r="L586" s="28">
        <f t="shared" si="63"/>
        <v>9.0440000000000005</v>
      </c>
    </row>
    <row r="587" spans="1:12" ht="15" x14ac:dyDescent="0.25">
      <c r="A587" s="7" t="s">
        <v>1086</v>
      </c>
      <c r="B587" s="8" t="s">
        <v>1087</v>
      </c>
      <c r="C587" s="17">
        <v>35</v>
      </c>
      <c r="D587" s="33" t="s">
        <v>1597</v>
      </c>
      <c r="E587" s="28">
        <v>2.496</v>
      </c>
      <c r="F587" s="28">
        <f t="shared" si="65"/>
        <v>87.36</v>
      </c>
      <c r="G587" s="28"/>
      <c r="H587" s="28"/>
      <c r="I587" s="28"/>
      <c r="J587" s="28"/>
      <c r="K587" s="28">
        <f t="shared" si="64"/>
        <v>2.496</v>
      </c>
      <c r="L587" s="28">
        <f t="shared" si="63"/>
        <v>87.36</v>
      </c>
    </row>
    <row r="588" spans="1:12" ht="15" x14ac:dyDescent="0.25">
      <c r="A588" s="7" t="s">
        <v>1088</v>
      </c>
      <c r="B588" s="8" t="s">
        <v>1089</v>
      </c>
      <c r="C588" s="19">
        <v>3.5</v>
      </c>
      <c r="D588" s="33" t="s">
        <v>1597</v>
      </c>
      <c r="E588" s="28">
        <v>13.280000000000001</v>
      </c>
      <c r="F588" s="28">
        <f t="shared" si="65"/>
        <v>46.480000000000004</v>
      </c>
      <c r="G588" s="28">
        <v>36.299999999999997</v>
      </c>
      <c r="H588" s="28">
        <f t="shared" si="66"/>
        <v>127.04999999999998</v>
      </c>
      <c r="I588" s="28">
        <v>47.371428571428574</v>
      </c>
      <c r="J588" s="28">
        <f t="shared" si="67"/>
        <v>165.8</v>
      </c>
      <c r="K588" s="28">
        <f t="shared" si="64"/>
        <v>13.280000000000001</v>
      </c>
      <c r="L588" s="28">
        <f t="shared" si="63"/>
        <v>46.480000000000004</v>
      </c>
    </row>
    <row r="589" spans="1:12" ht="15" x14ac:dyDescent="0.25">
      <c r="A589" s="7" t="s">
        <v>1090</v>
      </c>
      <c r="B589" s="8" t="s">
        <v>1091</v>
      </c>
      <c r="C589" s="20">
        <v>1.7500000000000002E-2</v>
      </c>
      <c r="D589" s="33" t="s">
        <v>1597</v>
      </c>
      <c r="E589" s="28">
        <v>8200</v>
      </c>
      <c r="F589" s="28">
        <f t="shared" si="65"/>
        <v>143.5</v>
      </c>
      <c r="G589" s="28">
        <v>7883</v>
      </c>
      <c r="H589" s="28">
        <f t="shared" si="66"/>
        <v>137.95250000000001</v>
      </c>
      <c r="I589" s="28"/>
      <c r="J589" s="28"/>
      <c r="K589" s="28">
        <f t="shared" si="64"/>
        <v>137.95250000000001</v>
      </c>
      <c r="L589" s="28">
        <f>K589</f>
        <v>137.95250000000001</v>
      </c>
    </row>
    <row r="590" spans="1:12" ht="15" x14ac:dyDescent="0.25">
      <c r="A590" s="7" t="s">
        <v>1092</v>
      </c>
      <c r="B590" s="8" t="s">
        <v>1093</v>
      </c>
      <c r="C590" s="22">
        <v>0.38500000000000001</v>
      </c>
      <c r="D590" s="33" t="s">
        <v>1597</v>
      </c>
      <c r="E590" s="28">
        <v>506</v>
      </c>
      <c r="F590" s="28">
        <f t="shared" si="65"/>
        <v>194.81</v>
      </c>
      <c r="G590" s="28">
        <v>1400</v>
      </c>
      <c r="H590" s="28">
        <f t="shared" si="66"/>
        <v>539</v>
      </c>
      <c r="I590" s="28">
        <v>1114.181818181818</v>
      </c>
      <c r="J590" s="28">
        <f t="shared" si="67"/>
        <v>428.95999999999992</v>
      </c>
      <c r="K590" s="28">
        <f t="shared" si="64"/>
        <v>194.81</v>
      </c>
      <c r="L590" s="28">
        <f>K590</f>
        <v>194.81</v>
      </c>
    </row>
    <row r="591" spans="1:12" ht="15" x14ac:dyDescent="0.25">
      <c r="A591" s="7" t="s">
        <v>85</v>
      </c>
      <c r="B591" s="8" t="s">
        <v>1094</v>
      </c>
      <c r="C591" s="19">
        <v>87.5</v>
      </c>
      <c r="D591" s="33" t="s">
        <v>1597</v>
      </c>
      <c r="E591" s="28">
        <v>1.5</v>
      </c>
      <c r="F591" s="28">
        <f t="shared" si="65"/>
        <v>131.25</v>
      </c>
      <c r="G591" s="28">
        <v>0.39439999999999997</v>
      </c>
      <c r="H591" s="28">
        <f t="shared" si="66"/>
        <v>34.51</v>
      </c>
      <c r="I591" s="28"/>
      <c r="J591" s="28"/>
      <c r="K591" s="28">
        <f t="shared" si="64"/>
        <v>0.39439999999999997</v>
      </c>
      <c r="L591" s="28">
        <f t="shared" si="63"/>
        <v>34.51</v>
      </c>
    </row>
    <row r="592" spans="1:12" ht="15" x14ac:dyDescent="0.25">
      <c r="A592" s="7" t="s">
        <v>1095</v>
      </c>
      <c r="B592" s="8" t="s">
        <v>1542</v>
      </c>
      <c r="C592" s="17">
        <v>700</v>
      </c>
      <c r="D592" s="33" t="s">
        <v>1597</v>
      </c>
      <c r="E592" s="28">
        <v>0.74720000000000009</v>
      </c>
      <c r="F592" s="28">
        <f t="shared" si="65"/>
        <v>523.04000000000008</v>
      </c>
      <c r="G592" s="28">
        <v>3.54</v>
      </c>
      <c r="H592" s="28">
        <f t="shared" si="66"/>
        <v>2478</v>
      </c>
      <c r="I592" s="28"/>
      <c r="J592" s="28"/>
      <c r="K592" s="28">
        <f t="shared" si="64"/>
        <v>0.74720000000000009</v>
      </c>
      <c r="L592" s="28">
        <f t="shared" si="63"/>
        <v>523.04000000000008</v>
      </c>
    </row>
    <row r="593" spans="1:12" ht="15" x14ac:dyDescent="0.25">
      <c r="A593" s="7" t="s">
        <v>1096</v>
      </c>
      <c r="B593" s="8" t="s">
        <v>1097</v>
      </c>
      <c r="C593" s="17">
        <v>175</v>
      </c>
      <c r="D593" s="33" t="s">
        <v>1597</v>
      </c>
      <c r="E593" s="28">
        <v>1.6160000000000001</v>
      </c>
      <c r="F593" s="28">
        <f t="shared" si="65"/>
        <v>282.8</v>
      </c>
      <c r="G593" s="28">
        <v>0.95179999999999998</v>
      </c>
      <c r="H593" s="28">
        <f t="shared" si="66"/>
        <v>166.565</v>
      </c>
      <c r="I593" s="28">
        <v>2.479542857142857</v>
      </c>
      <c r="J593" s="28">
        <f t="shared" si="67"/>
        <v>433.91999999999996</v>
      </c>
      <c r="K593" s="28">
        <f t="shared" si="64"/>
        <v>0.95179999999999998</v>
      </c>
      <c r="L593" s="28">
        <f t="shared" si="63"/>
        <v>166.565</v>
      </c>
    </row>
    <row r="594" spans="1:12" ht="15" x14ac:dyDescent="0.25">
      <c r="A594" s="7" t="s">
        <v>59</v>
      </c>
      <c r="B594" s="8" t="s">
        <v>1098</v>
      </c>
      <c r="C594" s="17">
        <v>175</v>
      </c>
      <c r="D594" s="33" t="s">
        <v>1598</v>
      </c>
      <c r="E594" s="28">
        <v>3.6</v>
      </c>
      <c r="F594" s="28">
        <f t="shared" si="65"/>
        <v>630</v>
      </c>
      <c r="G594" s="28">
        <v>7.4560000000000004</v>
      </c>
      <c r="H594" s="28">
        <f t="shared" si="66"/>
        <v>1304.8000000000002</v>
      </c>
      <c r="I594" s="28">
        <v>7.68</v>
      </c>
      <c r="J594" s="28">
        <f t="shared" si="67"/>
        <v>1344</v>
      </c>
      <c r="K594" s="28">
        <f t="shared" si="64"/>
        <v>3.6</v>
      </c>
      <c r="L594" s="28">
        <f t="shared" si="63"/>
        <v>630</v>
      </c>
    </row>
    <row r="595" spans="1:12" ht="15" x14ac:dyDescent="0.25">
      <c r="A595" s="7" t="s">
        <v>59</v>
      </c>
      <c r="B595" s="8" t="s">
        <v>1543</v>
      </c>
      <c r="C595" s="21">
        <v>19.25</v>
      </c>
      <c r="D595" s="33" t="s">
        <v>1598</v>
      </c>
      <c r="E595" s="28">
        <v>3.6</v>
      </c>
      <c r="F595" s="28">
        <f t="shared" si="65"/>
        <v>69.3</v>
      </c>
      <c r="G595" s="28">
        <v>3.3240000000000003</v>
      </c>
      <c r="H595" s="28">
        <f t="shared" si="66"/>
        <v>63.987000000000009</v>
      </c>
      <c r="I595" s="28"/>
      <c r="J595" s="28"/>
      <c r="K595" s="28">
        <f t="shared" si="64"/>
        <v>3.3240000000000003</v>
      </c>
      <c r="L595" s="28">
        <f t="shared" si="63"/>
        <v>63.987000000000009</v>
      </c>
    </row>
    <row r="596" spans="1:12" ht="15" x14ac:dyDescent="0.25">
      <c r="A596" s="7" t="s">
        <v>48</v>
      </c>
      <c r="B596" s="2" t="s">
        <v>1099</v>
      </c>
      <c r="C596" s="20">
        <v>1.7500000000000002E-2</v>
      </c>
      <c r="D596" s="33" t="s">
        <v>1598</v>
      </c>
      <c r="E596" s="28">
        <v>14040</v>
      </c>
      <c r="F596" s="28">
        <f t="shared" si="65"/>
        <v>245.70000000000002</v>
      </c>
      <c r="G596" s="28">
        <v>5478.260869565217</v>
      </c>
      <c r="H596" s="28">
        <f t="shared" si="66"/>
        <v>95.869565217391312</v>
      </c>
      <c r="I596" s="28">
        <v>13873.142857142855</v>
      </c>
      <c r="J596" s="28">
        <f t="shared" si="67"/>
        <v>242.77999999999997</v>
      </c>
      <c r="K596" s="28">
        <f t="shared" si="64"/>
        <v>95.869565217391312</v>
      </c>
      <c r="L596" s="28">
        <f>K596</f>
        <v>95.869565217391312</v>
      </c>
    </row>
    <row r="597" spans="1:12" ht="15" x14ac:dyDescent="0.25">
      <c r="A597" s="7" t="s">
        <v>1100</v>
      </c>
      <c r="B597" s="8" t="s">
        <v>1101</v>
      </c>
      <c r="C597" s="17">
        <v>70</v>
      </c>
      <c r="D597" s="33" t="s">
        <v>1598</v>
      </c>
      <c r="E597" s="28">
        <v>14.5</v>
      </c>
      <c r="F597" s="28">
        <f t="shared" si="65"/>
        <v>1015</v>
      </c>
      <c r="G597" s="28">
        <v>11.09</v>
      </c>
      <c r="H597" s="28">
        <f t="shared" si="66"/>
        <v>776.3</v>
      </c>
      <c r="I597" s="28">
        <v>8.2087879634891721</v>
      </c>
      <c r="J597" s="28">
        <f t="shared" si="67"/>
        <v>574.61515744424207</v>
      </c>
      <c r="K597" s="28">
        <f t="shared" si="64"/>
        <v>8.2087879634891721</v>
      </c>
      <c r="L597" s="28">
        <f t="shared" si="63"/>
        <v>574.61515744424207</v>
      </c>
    </row>
    <row r="598" spans="1:12" ht="30" x14ac:dyDescent="0.25">
      <c r="A598" s="7" t="s">
        <v>1102</v>
      </c>
      <c r="B598" s="2" t="s">
        <v>1103</v>
      </c>
      <c r="C598" s="20">
        <v>3.5000000000000001E-3</v>
      </c>
      <c r="D598" s="33" t="s">
        <v>1598</v>
      </c>
      <c r="E598" s="28">
        <v>20960.000000000004</v>
      </c>
      <c r="F598" s="28">
        <f t="shared" si="65"/>
        <v>73.360000000000014</v>
      </c>
      <c r="G598" s="28">
        <v>4050</v>
      </c>
      <c r="H598" s="28">
        <f t="shared" si="66"/>
        <v>14.175000000000001</v>
      </c>
      <c r="I598" s="28">
        <v>55874.285714285717</v>
      </c>
      <c r="J598" s="28">
        <f t="shared" si="67"/>
        <v>195.56</v>
      </c>
      <c r="K598" s="28">
        <f t="shared" si="64"/>
        <v>14.175000000000001</v>
      </c>
      <c r="L598" s="28">
        <f>K598</f>
        <v>14.175000000000001</v>
      </c>
    </row>
    <row r="599" spans="1:12" ht="30" x14ac:dyDescent="0.25">
      <c r="A599" s="7" t="s">
        <v>1104</v>
      </c>
      <c r="B599" s="2" t="s">
        <v>1105</v>
      </c>
      <c r="C599" s="21">
        <v>1.75</v>
      </c>
      <c r="D599" s="33" t="s">
        <v>1597</v>
      </c>
      <c r="E599" s="28">
        <v>208.4</v>
      </c>
      <c r="F599" s="28">
        <f t="shared" si="65"/>
        <v>364.7</v>
      </c>
      <c r="G599" s="28"/>
      <c r="H599" s="28"/>
      <c r="I599" s="28"/>
      <c r="J599" s="28"/>
      <c r="K599" s="28">
        <f t="shared" si="64"/>
        <v>208.4</v>
      </c>
      <c r="L599" s="28">
        <f t="shared" si="63"/>
        <v>364.7</v>
      </c>
    </row>
    <row r="600" spans="1:12" ht="45" x14ac:dyDescent="0.25">
      <c r="A600" s="7" t="s">
        <v>86</v>
      </c>
      <c r="B600" s="2" t="s">
        <v>1106</v>
      </c>
      <c r="C600" s="19">
        <v>1.4</v>
      </c>
      <c r="D600" s="33" t="s">
        <v>1597</v>
      </c>
      <c r="E600" s="28">
        <v>492</v>
      </c>
      <c r="F600" s="28">
        <f t="shared" si="65"/>
        <v>688.8</v>
      </c>
      <c r="G600" s="28"/>
      <c r="H600" s="28"/>
      <c r="I600" s="28"/>
      <c r="J600" s="28"/>
      <c r="K600" s="28">
        <f t="shared" si="64"/>
        <v>492</v>
      </c>
      <c r="L600" s="28">
        <f t="shared" si="63"/>
        <v>688.8</v>
      </c>
    </row>
    <row r="601" spans="1:12" ht="30" x14ac:dyDescent="0.25">
      <c r="A601" s="7" t="s">
        <v>1107</v>
      </c>
      <c r="B601" s="2" t="s">
        <v>1108</v>
      </c>
      <c r="C601" s="17">
        <v>175</v>
      </c>
      <c r="D601" s="33" t="s">
        <v>1597</v>
      </c>
      <c r="E601" s="28">
        <v>2.9039999999999999</v>
      </c>
      <c r="F601" s="28">
        <f t="shared" si="65"/>
        <v>508.2</v>
      </c>
      <c r="G601" s="28">
        <v>3.7</v>
      </c>
      <c r="H601" s="28">
        <f t="shared" si="66"/>
        <v>647.5</v>
      </c>
      <c r="I601" s="28">
        <v>4.8285714285714283</v>
      </c>
      <c r="J601" s="28">
        <f t="shared" si="67"/>
        <v>845</v>
      </c>
      <c r="K601" s="28">
        <f t="shared" si="64"/>
        <v>2.9039999999999999</v>
      </c>
      <c r="L601" s="28">
        <f t="shared" si="63"/>
        <v>508.2</v>
      </c>
    </row>
    <row r="602" spans="1:12" ht="15" x14ac:dyDescent="0.25">
      <c r="A602" s="7" t="s">
        <v>1109</v>
      </c>
      <c r="B602" s="8" t="s">
        <v>1110</v>
      </c>
      <c r="C602" s="17">
        <v>350</v>
      </c>
      <c r="D602" s="33" t="s">
        <v>1597</v>
      </c>
      <c r="E602" s="28">
        <v>3.0480000000000004E-2</v>
      </c>
      <c r="F602" s="28">
        <f t="shared" si="65"/>
        <v>10.668000000000001</v>
      </c>
      <c r="G602" s="28">
        <v>4.5600000000000002E-2</v>
      </c>
      <c r="H602" s="28">
        <f t="shared" si="66"/>
        <v>15.96</v>
      </c>
      <c r="I602" s="28">
        <v>0.11285714285714285</v>
      </c>
      <c r="J602" s="28">
        <f t="shared" si="67"/>
        <v>39.5</v>
      </c>
      <c r="K602" s="28">
        <f t="shared" si="64"/>
        <v>3.0480000000000004E-2</v>
      </c>
      <c r="L602" s="28">
        <f t="shared" si="63"/>
        <v>10.668000000000001</v>
      </c>
    </row>
    <row r="603" spans="1:12" ht="15" x14ac:dyDescent="0.25">
      <c r="A603" s="7" t="s">
        <v>1111</v>
      </c>
      <c r="B603" s="8" t="s">
        <v>1112</v>
      </c>
      <c r="C603" s="21">
        <v>7.0000000000000007E-2</v>
      </c>
      <c r="D603" s="33" t="s">
        <v>1597</v>
      </c>
      <c r="E603" s="28">
        <v>18440</v>
      </c>
      <c r="F603" s="28">
        <f t="shared" si="65"/>
        <v>1290.8000000000002</v>
      </c>
      <c r="G603" s="28"/>
      <c r="H603" s="28"/>
      <c r="I603" s="28"/>
      <c r="J603" s="28"/>
      <c r="K603" s="28">
        <f t="shared" si="64"/>
        <v>1290.8000000000002</v>
      </c>
      <c r="L603" s="28">
        <f>K603</f>
        <v>1290.8000000000002</v>
      </c>
    </row>
    <row r="604" spans="1:12" ht="15" x14ac:dyDescent="0.25">
      <c r="A604" s="7" t="s">
        <v>1113</v>
      </c>
      <c r="B604" s="8" t="s">
        <v>1114</v>
      </c>
      <c r="C604" s="22">
        <v>0.17499999999999999</v>
      </c>
      <c r="D604" s="33" t="s">
        <v>1598</v>
      </c>
      <c r="E604" s="28">
        <v>1740</v>
      </c>
      <c r="F604" s="28">
        <f t="shared" si="65"/>
        <v>304.5</v>
      </c>
      <c r="G604" s="28">
        <v>2744.6499999999996</v>
      </c>
      <c r="H604" s="28">
        <f t="shared" si="66"/>
        <v>480.31374999999991</v>
      </c>
      <c r="I604" s="28"/>
      <c r="J604" s="28"/>
      <c r="K604" s="28">
        <f t="shared" si="64"/>
        <v>304.5</v>
      </c>
      <c r="L604" s="28">
        <f>K604</f>
        <v>304.5</v>
      </c>
    </row>
    <row r="605" spans="1:12" ht="15" x14ac:dyDescent="0.25">
      <c r="A605" s="7" t="s">
        <v>1115</v>
      </c>
      <c r="B605" s="8" t="s">
        <v>1116</v>
      </c>
      <c r="C605" s="17">
        <v>7</v>
      </c>
      <c r="D605" s="33" t="s">
        <v>1597</v>
      </c>
      <c r="E605" s="28">
        <v>32.760000000000005</v>
      </c>
      <c r="F605" s="28">
        <f t="shared" si="65"/>
        <v>229.32000000000005</v>
      </c>
      <c r="G605" s="28">
        <v>21.4</v>
      </c>
      <c r="H605" s="28">
        <f t="shared" si="66"/>
        <v>149.79999999999998</v>
      </c>
      <c r="I605" s="28">
        <v>22.577142857142857</v>
      </c>
      <c r="J605" s="28">
        <f t="shared" si="67"/>
        <v>158.04</v>
      </c>
      <c r="K605" s="28">
        <f t="shared" si="64"/>
        <v>21.4</v>
      </c>
      <c r="L605" s="28">
        <f t="shared" ref="L605:L634" si="68">PRODUCT(K605,C605)</f>
        <v>149.79999999999998</v>
      </c>
    </row>
    <row r="606" spans="1:12" ht="15" x14ac:dyDescent="0.25">
      <c r="A606" s="7" t="s">
        <v>1117</v>
      </c>
      <c r="B606" s="8" t="s">
        <v>1118</v>
      </c>
      <c r="C606" s="17">
        <v>1750</v>
      </c>
      <c r="D606" s="33" t="s">
        <v>1597</v>
      </c>
      <c r="E606" s="28">
        <v>3.5360000000000009E-2</v>
      </c>
      <c r="F606" s="28">
        <f t="shared" si="65"/>
        <v>61.880000000000017</v>
      </c>
      <c r="G606" s="28">
        <v>4.2999999999999997E-2</v>
      </c>
      <c r="H606" s="28">
        <f t="shared" si="66"/>
        <v>75.25</v>
      </c>
      <c r="I606" s="28"/>
      <c r="J606" s="28"/>
      <c r="K606" s="28">
        <f t="shared" si="64"/>
        <v>3.5360000000000009E-2</v>
      </c>
      <c r="L606" s="28">
        <f t="shared" si="68"/>
        <v>61.880000000000017</v>
      </c>
    </row>
    <row r="607" spans="1:12" ht="15" x14ac:dyDescent="0.25">
      <c r="A607" s="7" t="s">
        <v>120</v>
      </c>
      <c r="B607" s="8" t="s">
        <v>1544</v>
      </c>
      <c r="C607" s="19">
        <v>437.5</v>
      </c>
      <c r="D607" s="33" t="s">
        <v>1597</v>
      </c>
      <c r="E607" s="28">
        <v>0.23240000000000002</v>
      </c>
      <c r="F607" s="28">
        <f t="shared" si="65"/>
        <v>101.67500000000001</v>
      </c>
      <c r="G607" s="28">
        <v>0.43200000000000005</v>
      </c>
      <c r="H607" s="28">
        <f t="shared" si="66"/>
        <v>189.00000000000003</v>
      </c>
      <c r="I607" s="28">
        <v>0.43744</v>
      </c>
      <c r="J607" s="28">
        <f t="shared" si="67"/>
        <v>191.38</v>
      </c>
      <c r="K607" s="28">
        <f t="shared" si="64"/>
        <v>0.23240000000000002</v>
      </c>
      <c r="L607" s="28">
        <f t="shared" si="68"/>
        <v>101.67500000000001</v>
      </c>
    </row>
    <row r="608" spans="1:12" ht="15" x14ac:dyDescent="0.25">
      <c r="A608" s="7" t="s">
        <v>1119</v>
      </c>
      <c r="B608" s="8" t="s">
        <v>1120</v>
      </c>
      <c r="C608" s="22">
        <v>0.17499999999999999</v>
      </c>
      <c r="D608" s="33" t="s">
        <v>1598</v>
      </c>
      <c r="E608" s="28">
        <v>1212</v>
      </c>
      <c r="F608" s="28">
        <f t="shared" si="65"/>
        <v>212.1</v>
      </c>
      <c r="G608" s="28">
        <v>1253.8</v>
      </c>
      <c r="H608" s="28">
        <f t="shared" si="66"/>
        <v>219.41499999999999</v>
      </c>
      <c r="I608" s="28"/>
      <c r="J608" s="28"/>
      <c r="K608" s="28">
        <f t="shared" si="64"/>
        <v>212.1</v>
      </c>
      <c r="L608" s="28">
        <f>K608</f>
        <v>212.1</v>
      </c>
    </row>
    <row r="609" spans="1:12" ht="15" x14ac:dyDescent="0.25">
      <c r="A609" s="7" t="s">
        <v>1121</v>
      </c>
      <c r="B609" s="8" t="s">
        <v>1545</v>
      </c>
      <c r="C609" s="19">
        <v>3.5</v>
      </c>
      <c r="D609" s="33" t="s">
        <v>1597</v>
      </c>
      <c r="E609" s="28">
        <v>30.92</v>
      </c>
      <c r="F609" s="28">
        <f t="shared" si="65"/>
        <v>108.22</v>
      </c>
      <c r="G609" s="28">
        <v>42.6</v>
      </c>
      <c r="H609" s="28">
        <f t="shared" si="66"/>
        <v>149.1</v>
      </c>
      <c r="I609" s="28">
        <v>64.765714285714282</v>
      </c>
      <c r="J609" s="28">
        <f t="shared" si="67"/>
        <v>226.67999999999998</v>
      </c>
      <c r="K609" s="28">
        <f t="shared" si="64"/>
        <v>30.92</v>
      </c>
      <c r="L609" s="28">
        <f t="shared" si="68"/>
        <v>108.22</v>
      </c>
    </row>
    <row r="610" spans="1:12" ht="15" x14ac:dyDescent="0.25">
      <c r="A610" s="7" t="s">
        <v>1122</v>
      </c>
      <c r="B610" s="8" t="s">
        <v>1123</v>
      </c>
      <c r="C610" s="19">
        <v>52.5</v>
      </c>
      <c r="D610" s="33" t="s">
        <v>1597</v>
      </c>
      <c r="E610" s="28">
        <v>3.9120000000000004</v>
      </c>
      <c r="F610" s="28">
        <f t="shared" si="65"/>
        <v>205.38000000000002</v>
      </c>
      <c r="G610" s="28">
        <v>1.1295495495495496</v>
      </c>
      <c r="H610" s="28">
        <f t="shared" si="66"/>
        <v>59.30135135135135</v>
      </c>
      <c r="I610" s="28">
        <v>11.329904761904762</v>
      </c>
      <c r="J610" s="28">
        <f t="shared" si="67"/>
        <v>594.82000000000005</v>
      </c>
      <c r="K610" s="28">
        <f t="shared" si="64"/>
        <v>1.1295495495495496</v>
      </c>
      <c r="L610" s="28">
        <f t="shared" si="68"/>
        <v>59.30135135135135</v>
      </c>
    </row>
    <row r="611" spans="1:12" ht="15" x14ac:dyDescent="0.25">
      <c r="A611" s="7" t="s">
        <v>1124</v>
      </c>
      <c r="B611" s="8" t="s">
        <v>1125</v>
      </c>
      <c r="C611" s="22">
        <v>3.5000000000000003E-2</v>
      </c>
      <c r="D611" s="33" t="s">
        <v>1597</v>
      </c>
      <c r="E611" s="28">
        <v>18720</v>
      </c>
      <c r="F611" s="28">
        <f t="shared" si="65"/>
        <v>655.20000000000005</v>
      </c>
      <c r="G611" s="28"/>
      <c r="H611" s="28"/>
      <c r="I611" s="28"/>
      <c r="J611" s="28"/>
      <c r="K611" s="28">
        <f t="shared" si="64"/>
        <v>655.20000000000005</v>
      </c>
      <c r="L611" s="28">
        <f>K611</f>
        <v>655.20000000000005</v>
      </c>
    </row>
    <row r="612" spans="1:12" ht="15" x14ac:dyDescent="0.25">
      <c r="A612" s="7" t="s">
        <v>1126</v>
      </c>
      <c r="B612" s="8" t="s">
        <v>1127</v>
      </c>
      <c r="C612" s="17">
        <v>350</v>
      </c>
      <c r="D612" s="33" t="s">
        <v>1597</v>
      </c>
      <c r="E612" s="28">
        <v>5.2320000000000005E-2</v>
      </c>
      <c r="F612" s="28">
        <f t="shared" si="65"/>
        <v>18.312000000000001</v>
      </c>
      <c r="G612" s="28">
        <v>0.17100000000000001</v>
      </c>
      <c r="H612" s="28">
        <f t="shared" si="66"/>
        <v>59.85</v>
      </c>
      <c r="I612" s="28">
        <v>0.12862857142857143</v>
      </c>
      <c r="J612" s="28">
        <f t="shared" si="67"/>
        <v>45.019999999999996</v>
      </c>
      <c r="K612" s="28">
        <f t="shared" si="64"/>
        <v>5.2320000000000005E-2</v>
      </c>
      <c r="L612" s="28">
        <f t="shared" si="68"/>
        <v>18.312000000000001</v>
      </c>
    </row>
    <row r="613" spans="1:12" ht="15" x14ac:dyDescent="0.25">
      <c r="A613" s="7" t="s">
        <v>1128</v>
      </c>
      <c r="B613" s="8" t="s">
        <v>1129</v>
      </c>
      <c r="C613" s="19">
        <v>0.7</v>
      </c>
      <c r="D613" s="33" t="s">
        <v>1597</v>
      </c>
      <c r="E613" s="28">
        <v>1840</v>
      </c>
      <c r="F613" s="28">
        <f t="shared" si="65"/>
        <v>1288</v>
      </c>
      <c r="G613" s="28">
        <v>0.73769999999999991</v>
      </c>
      <c r="H613" s="28">
        <f t="shared" si="66"/>
        <v>0.5163899999999999</v>
      </c>
      <c r="I613" s="28">
        <v>26.014285714285716</v>
      </c>
      <c r="J613" s="28">
        <f t="shared" si="67"/>
        <v>18.21</v>
      </c>
      <c r="K613" s="28">
        <f t="shared" si="64"/>
        <v>0.5163899999999999</v>
      </c>
      <c r="L613" s="28">
        <f>K613</f>
        <v>0.5163899999999999</v>
      </c>
    </row>
    <row r="614" spans="1:12" ht="15" x14ac:dyDescent="0.25">
      <c r="A614" s="7" t="s">
        <v>1130</v>
      </c>
      <c r="B614" s="8" t="s">
        <v>1131</v>
      </c>
      <c r="C614" s="21">
        <v>8.75</v>
      </c>
      <c r="D614" s="33" t="s">
        <v>1598</v>
      </c>
      <c r="E614" s="28">
        <v>45.52</v>
      </c>
      <c r="F614" s="28">
        <f t="shared" si="65"/>
        <v>398.3</v>
      </c>
      <c r="G614" s="28">
        <v>33.119999999999997</v>
      </c>
      <c r="H614" s="28">
        <f t="shared" si="66"/>
        <v>289.79999999999995</v>
      </c>
      <c r="I614" s="28">
        <v>11.123892949512083</v>
      </c>
      <c r="J614" s="28">
        <f t="shared" si="67"/>
        <v>97.334063308230725</v>
      </c>
      <c r="K614" s="28">
        <f t="shared" si="64"/>
        <v>11.123892949512083</v>
      </c>
      <c r="L614" s="28">
        <f t="shared" si="68"/>
        <v>97.334063308230725</v>
      </c>
    </row>
    <row r="615" spans="1:12" ht="15" x14ac:dyDescent="0.25">
      <c r="A615" s="7" t="s">
        <v>87</v>
      </c>
      <c r="B615" s="8" t="s">
        <v>1132</v>
      </c>
      <c r="C615" s="17">
        <v>3850</v>
      </c>
      <c r="D615" s="33" t="s">
        <v>1597</v>
      </c>
      <c r="E615" s="28">
        <v>2.7039999999999998E-2</v>
      </c>
      <c r="F615" s="28">
        <f t="shared" si="65"/>
        <v>104.104</v>
      </c>
      <c r="G615" s="28">
        <v>3.5679999999999996E-2</v>
      </c>
      <c r="H615" s="28">
        <f t="shared" si="66"/>
        <v>137.36799999999999</v>
      </c>
      <c r="I615" s="28">
        <v>2.2426389552943744E-2</v>
      </c>
      <c r="J615" s="28">
        <f t="shared" si="67"/>
        <v>86.341599778833412</v>
      </c>
      <c r="K615" s="28">
        <f t="shared" si="64"/>
        <v>2.2426389552943744E-2</v>
      </c>
      <c r="L615" s="28">
        <f t="shared" si="68"/>
        <v>86.341599778833412</v>
      </c>
    </row>
    <row r="616" spans="1:12" ht="15" x14ac:dyDescent="0.25">
      <c r="A616" s="7" t="s">
        <v>87</v>
      </c>
      <c r="B616" s="8" t="s">
        <v>1546</v>
      </c>
      <c r="C616" s="17">
        <v>1750</v>
      </c>
      <c r="D616" s="33" t="s">
        <v>1597</v>
      </c>
      <c r="E616" s="28">
        <v>0.1696</v>
      </c>
      <c r="F616" s="28">
        <f t="shared" si="65"/>
        <v>296.8</v>
      </c>
      <c r="G616" s="28">
        <v>1.091E-2</v>
      </c>
      <c r="H616" s="28">
        <f t="shared" si="66"/>
        <v>19.092499999999998</v>
      </c>
      <c r="I616" s="28">
        <v>2.4669028508238117E-2</v>
      </c>
      <c r="J616" s="28">
        <f t="shared" si="67"/>
        <v>43.170799889416706</v>
      </c>
      <c r="K616" s="28">
        <f t="shared" si="64"/>
        <v>1.091E-2</v>
      </c>
      <c r="L616" s="28">
        <f t="shared" si="68"/>
        <v>19.092499999999998</v>
      </c>
    </row>
    <row r="617" spans="1:12" ht="15" x14ac:dyDescent="0.25">
      <c r="A617" s="7" t="s">
        <v>1133</v>
      </c>
      <c r="B617" s="8" t="s">
        <v>1134</v>
      </c>
      <c r="C617" s="17">
        <v>35</v>
      </c>
      <c r="D617" s="33" t="s">
        <v>1597</v>
      </c>
      <c r="E617" s="28">
        <v>1.2840000000000003</v>
      </c>
      <c r="F617" s="28">
        <f t="shared" si="65"/>
        <v>44.940000000000012</v>
      </c>
      <c r="G617" s="28">
        <v>4.2799999999999994</v>
      </c>
      <c r="H617" s="28">
        <f t="shared" si="66"/>
        <v>149.79999999999998</v>
      </c>
      <c r="I617" s="28">
        <v>4.7371428571428575</v>
      </c>
      <c r="J617" s="28">
        <f t="shared" si="67"/>
        <v>165.8</v>
      </c>
      <c r="K617" s="28">
        <f t="shared" si="64"/>
        <v>1.2840000000000003</v>
      </c>
      <c r="L617" s="28">
        <f t="shared" si="68"/>
        <v>44.940000000000012</v>
      </c>
    </row>
    <row r="618" spans="1:12" ht="15" x14ac:dyDescent="0.25">
      <c r="A618" s="7" t="s">
        <v>1591</v>
      </c>
      <c r="B618" s="8" t="s">
        <v>1135</v>
      </c>
      <c r="C618" s="17">
        <v>350</v>
      </c>
      <c r="D618" s="33" t="s">
        <v>1597</v>
      </c>
      <c r="E618" s="28">
        <v>0.22200000000000003</v>
      </c>
      <c r="F618" s="28">
        <f t="shared" si="65"/>
        <v>77.700000000000017</v>
      </c>
      <c r="G618" s="28">
        <v>0.24</v>
      </c>
      <c r="H618" s="28">
        <f t="shared" si="66"/>
        <v>84</v>
      </c>
      <c r="I618" s="28"/>
      <c r="J618" s="28"/>
      <c r="K618" s="28">
        <f t="shared" si="64"/>
        <v>0.22200000000000003</v>
      </c>
      <c r="L618" s="28">
        <f t="shared" si="68"/>
        <v>77.700000000000017</v>
      </c>
    </row>
    <row r="619" spans="1:12" ht="15" x14ac:dyDescent="0.25">
      <c r="A619" s="7"/>
      <c r="B619" s="8" t="s">
        <v>1136</v>
      </c>
      <c r="C619" s="21">
        <v>4.2699999999999996</v>
      </c>
      <c r="D619" s="33" t="s">
        <v>1598</v>
      </c>
      <c r="E619" s="28">
        <v>89.59999999999998</v>
      </c>
      <c r="F619" s="28">
        <f t="shared" si="65"/>
        <v>382.59199999999987</v>
      </c>
      <c r="G619" s="28">
        <v>72</v>
      </c>
      <c r="H619" s="28">
        <f t="shared" si="66"/>
        <v>307.43999999999994</v>
      </c>
      <c r="I619" s="28"/>
      <c r="J619" s="28"/>
      <c r="K619" s="28">
        <f t="shared" si="64"/>
        <v>72</v>
      </c>
      <c r="L619" s="28">
        <f t="shared" si="68"/>
        <v>307.43999999999994</v>
      </c>
    </row>
    <row r="620" spans="1:12" ht="15" x14ac:dyDescent="0.25">
      <c r="A620" s="7" t="s">
        <v>1137</v>
      </c>
      <c r="B620" s="8" t="s">
        <v>1138</v>
      </c>
      <c r="C620" s="17">
        <v>35</v>
      </c>
      <c r="D620" s="33" t="s">
        <v>1597</v>
      </c>
      <c r="E620" s="28">
        <v>10</v>
      </c>
      <c r="F620" s="28">
        <f t="shared" si="65"/>
        <v>350</v>
      </c>
      <c r="G620" s="28">
        <v>7.34</v>
      </c>
      <c r="H620" s="28">
        <f t="shared" si="66"/>
        <v>256.89999999999998</v>
      </c>
      <c r="I620" s="28">
        <v>10.687999999999999</v>
      </c>
      <c r="J620" s="28">
        <f t="shared" si="67"/>
        <v>374.08</v>
      </c>
      <c r="K620" s="28">
        <f t="shared" si="64"/>
        <v>7.34</v>
      </c>
      <c r="L620" s="28">
        <f t="shared" si="68"/>
        <v>256.89999999999998</v>
      </c>
    </row>
    <row r="621" spans="1:12" ht="15" x14ac:dyDescent="0.25">
      <c r="A621" s="7" t="s">
        <v>1139</v>
      </c>
      <c r="B621" s="8" t="s">
        <v>1547</v>
      </c>
      <c r="C621" s="17">
        <v>35</v>
      </c>
      <c r="D621" s="33" t="s">
        <v>1597</v>
      </c>
      <c r="E621" s="28">
        <v>2.2200000000000002</v>
      </c>
      <c r="F621" s="28">
        <f t="shared" si="65"/>
        <v>77.7</v>
      </c>
      <c r="G621" s="28">
        <v>3.6960000000000002</v>
      </c>
      <c r="H621" s="28">
        <f t="shared" si="66"/>
        <v>129.36000000000001</v>
      </c>
      <c r="I621" s="28">
        <v>4.6308571428571428</v>
      </c>
      <c r="J621" s="28">
        <f t="shared" si="67"/>
        <v>162.07999999999998</v>
      </c>
      <c r="K621" s="28">
        <f t="shared" si="64"/>
        <v>2.2200000000000002</v>
      </c>
      <c r="L621" s="28">
        <f t="shared" si="68"/>
        <v>77.7</v>
      </c>
    </row>
    <row r="622" spans="1:12" ht="15" x14ac:dyDescent="0.25">
      <c r="A622" s="7" t="s">
        <v>1140</v>
      </c>
      <c r="B622" s="8" t="s">
        <v>1141</v>
      </c>
      <c r="C622" s="20">
        <v>8.7499999999999994E-2</v>
      </c>
      <c r="D622" s="33" t="s">
        <v>1597</v>
      </c>
      <c r="E622" s="28">
        <v>144.80000000000001</v>
      </c>
      <c r="F622" s="28">
        <f t="shared" si="65"/>
        <v>12.67</v>
      </c>
      <c r="G622" s="28">
        <v>362.7</v>
      </c>
      <c r="H622" s="28">
        <f t="shared" si="66"/>
        <v>31.736249999999998</v>
      </c>
      <c r="I622" s="28"/>
      <c r="J622" s="28"/>
      <c r="K622" s="28">
        <f t="shared" si="64"/>
        <v>12.67</v>
      </c>
      <c r="L622" s="28">
        <f>K622</f>
        <v>12.67</v>
      </c>
    </row>
    <row r="623" spans="1:12" ht="15" x14ac:dyDescent="0.25">
      <c r="A623" s="7" t="s">
        <v>1142</v>
      </c>
      <c r="B623" s="8" t="s">
        <v>1143</v>
      </c>
      <c r="C623" s="19">
        <v>17.5</v>
      </c>
      <c r="D623" s="33" t="s">
        <v>1598</v>
      </c>
      <c r="E623" s="28">
        <v>3.4</v>
      </c>
      <c r="F623" s="28">
        <f t="shared" si="65"/>
        <v>59.5</v>
      </c>
      <c r="G623" s="28">
        <v>9.516</v>
      </c>
      <c r="H623" s="28">
        <f t="shared" si="66"/>
        <v>166.53</v>
      </c>
      <c r="I623" s="28">
        <v>19.059617649075509</v>
      </c>
      <c r="J623" s="28">
        <f t="shared" si="67"/>
        <v>333.54330885882143</v>
      </c>
      <c r="K623" s="28">
        <f t="shared" si="64"/>
        <v>3.4</v>
      </c>
      <c r="L623" s="28">
        <f t="shared" si="68"/>
        <v>59.5</v>
      </c>
    </row>
    <row r="624" spans="1:12" ht="15" x14ac:dyDescent="0.25">
      <c r="A624" s="7" t="s">
        <v>1144</v>
      </c>
      <c r="B624" s="8" t="s">
        <v>1145</v>
      </c>
      <c r="C624" s="21">
        <v>7.0000000000000007E-2</v>
      </c>
      <c r="D624" s="33" t="s">
        <v>1597</v>
      </c>
      <c r="E624" s="28">
        <v>6112</v>
      </c>
      <c r="F624" s="28">
        <f t="shared" si="65"/>
        <v>427.84000000000003</v>
      </c>
      <c r="G624" s="28">
        <v>2444.3999999999996</v>
      </c>
      <c r="H624" s="28">
        <f t="shared" si="66"/>
        <v>171.108</v>
      </c>
      <c r="I624" s="28">
        <v>7340.5714285714284</v>
      </c>
      <c r="J624" s="28">
        <f t="shared" si="67"/>
        <v>513.84</v>
      </c>
      <c r="K624" s="28">
        <f t="shared" si="64"/>
        <v>171.108</v>
      </c>
      <c r="L624" s="28">
        <f>K624</f>
        <v>171.108</v>
      </c>
    </row>
    <row r="625" spans="1:12" ht="15" x14ac:dyDescent="0.25">
      <c r="A625" s="11" t="s">
        <v>1450</v>
      </c>
      <c r="B625" s="8" t="s">
        <v>1147</v>
      </c>
      <c r="C625" s="19">
        <v>87.5</v>
      </c>
      <c r="D625" s="33" t="s">
        <v>1597</v>
      </c>
      <c r="E625" s="28">
        <v>1.5664000000000002</v>
      </c>
      <c r="F625" s="28">
        <f t="shared" si="65"/>
        <v>137.06000000000003</v>
      </c>
      <c r="G625" s="28"/>
      <c r="H625" s="28"/>
      <c r="I625" s="28"/>
      <c r="J625" s="28"/>
      <c r="K625" s="28">
        <f t="shared" si="64"/>
        <v>1.5664000000000002</v>
      </c>
      <c r="L625" s="28">
        <f t="shared" si="68"/>
        <v>137.06000000000003</v>
      </c>
    </row>
    <row r="626" spans="1:12" ht="15" x14ac:dyDescent="0.25">
      <c r="A626" s="7" t="s">
        <v>1146</v>
      </c>
      <c r="B626" s="8" t="s">
        <v>1148</v>
      </c>
      <c r="C626" s="19">
        <v>87.5</v>
      </c>
      <c r="D626" s="33" t="s">
        <v>1597</v>
      </c>
      <c r="E626" s="28">
        <v>0.64</v>
      </c>
      <c r="F626" s="28">
        <f t="shared" si="65"/>
        <v>56</v>
      </c>
      <c r="G626" s="28">
        <v>2.08</v>
      </c>
      <c r="H626" s="28">
        <f t="shared" si="66"/>
        <v>182</v>
      </c>
      <c r="I626" s="28"/>
      <c r="J626" s="28"/>
      <c r="K626" s="28">
        <f t="shared" si="64"/>
        <v>0.64</v>
      </c>
      <c r="L626" s="28">
        <f t="shared" si="68"/>
        <v>56</v>
      </c>
    </row>
    <row r="627" spans="1:12" ht="15" x14ac:dyDescent="0.25">
      <c r="A627" s="7"/>
      <c r="B627" s="8" t="s">
        <v>1149</v>
      </c>
      <c r="C627" s="21">
        <v>1.75</v>
      </c>
      <c r="D627" s="33" t="s">
        <v>1598</v>
      </c>
      <c r="E627" s="28">
        <v>22.8</v>
      </c>
      <c r="F627" s="28">
        <f t="shared" si="65"/>
        <v>39.9</v>
      </c>
      <c r="G627" s="28"/>
      <c r="H627" s="28"/>
      <c r="I627" s="28">
        <v>5.2575965604023072</v>
      </c>
      <c r="J627" s="28">
        <f t="shared" si="67"/>
        <v>9.200793980704038</v>
      </c>
      <c r="K627" s="28">
        <f t="shared" si="64"/>
        <v>5.2575965604023072</v>
      </c>
      <c r="L627" s="28">
        <f t="shared" si="68"/>
        <v>9.200793980704038</v>
      </c>
    </row>
    <row r="628" spans="1:12" ht="15" x14ac:dyDescent="0.25">
      <c r="A628" s="7"/>
      <c r="B628" s="8" t="s">
        <v>1150</v>
      </c>
      <c r="C628" s="21">
        <v>1.75</v>
      </c>
      <c r="D628" s="33" t="s">
        <v>1598</v>
      </c>
      <c r="E628" s="28">
        <v>22.8</v>
      </c>
      <c r="F628" s="28">
        <f t="shared" si="65"/>
        <v>39.9</v>
      </c>
      <c r="G628" s="28"/>
      <c r="H628" s="28"/>
      <c r="I628" s="28">
        <v>16.804244596152376</v>
      </c>
      <c r="J628" s="28">
        <f t="shared" si="67"/>
        <v>29.407428043266659</v>
      </c>
      <c r="K628" s="28">
        <f t="shared" si="64"/>
        <v>16.804244596152376</v>
      </c>
      <c r="L628" s="28">
        <f t="shared" si="68"/>
        <v>29.407428043266659</v>
      </c>
    </row>
    <row r="629" spans="1:12" ht="15" x14ac:dyDescent="0.25">
      <c r="A629" s="7"/>
      <c r="B629" s="8" t="s">
        <v>1151</v>
      </c>
      <c r="C629" s="21">
        <v>1.75</v>
      </c>
      <c r="D629" s="33" t="s">
        <v>1598</v>
      </c>
      <c r="E629" s="28">
        <v>24.400000000000002</v>
      </c>
      <c r="F629" s="28">
        <f t="shared" si="65"/>
        <v>42.7</v>
      </c>
      <c r="G629" s="28"/>
      <c r="H629" s="28"/>
      <c r="I629" s="28">
        <v>17.706627712034138</v>
      </c>
      <c r="J629" s="28">
        <f t="shared" si="67"/>
        <v>30.986598496059742</v>
      </c>
      <c r="K629" s="28">
        <f t="shared" si="64"/>
        <v>17.706627712034138</v>
      </c>
      <c r="L629" s="28">
        <f t="shared" si="68"/>
        <v>30.986598496059742</v>
      </c>
    </row>
    <row r="630" spans="1:12" ht="15" x14ac:dyDescent="0.25">
      <c r="A630" s="7"/>
      <c r="B630" s="2" t="s">
        <v>1152</v>
      </c>
      <c r="C630" s="20">
        <v>3.5000000000000001E-3</v>
      </c>
      <c r="D630" s="33" t="s">
        <v>1597</v>
      </c>
      <c r="E630" s="28">
        <v>1725000</v>
      </c>
      <c r="F630" s="28">
        <f t="shared" si="65"/>
        <v>6037.5</v>
      </c>
      <c r="G630" s="28"/>
      <c r="H630" s="28"/>
      <c r="I630" s="28"/>
      <c r="J630" s="28"/>
      <c r="K630" s="28">
        <f t="shared" si="64"/>
        <v>6037.5</v>
      </c>
      <c r="L630" s="28">
        <f>K630</f>
        <v>6037.5</v>
      </c>
    </row>
    <row r="631" spans="1:12" ht="15" x14ac:dyDescent="0.25">
      <c r="A631" s="7" t="s">
        <v>1153</v>
      </c>
      <c r="B631" s="8" t="s">
        <v>1154</v>
      </c>
      <c r="C631" s="17">
        <v>140</v>
      </c>
      <c r="D631" s="33" t="s">
        <v>1597</v>
      </c>
      <c r="E631" s="28">
        <v>8.3840000000000003</v>
      </c>
      <c r="F631" s="28">
        <f t="shared" si="65"/>
        <v>1173.76</v>
      </c>
      <c r="G631" s="28">
        <v>16.740000000000002</v>
      </c>
      <c r="H631" s="28">
        <f t="shared" si="66"/>
        <v>2343.6000000000004</v>
      </c>
      <c r="I631" s="28">
        <v>16.745999999999999</v>
      </c>
      <c r="J631" s="28">
        <f t="shared" si="67"/>
        <v>2344.4399999999996</v>
      </c>
      <c r="K631" s="28">
        <f t="shared" si="64"/>
        <v>8.3840000000000003</v>
      </c>
      <c r="L631" s="28">
        <f t="shared" si="68"/>
        <v>1173.76</v>
      </c>
    </row>
    <row r="632" spans="1:12" ht="15" x14ac:dyDescent="0.25">
      <c r="A632" s="7" t="s">
        <v>1155</v>
      </c>
      <c r="B632" s="8" t="s">
        <v>1156</v>
      </c>
      <c r="C632" s="21">
        <v>1.75</v>
      </c>
      <c r="D632" s="33" t="s">
        <v>1597</v>
      </c>
      <c r="E632" s="28">
        <v>21.44</v>
      </c>
      <c r="F632" s="28">
        <f t="shared" si="65"/>
        <v>37.520000000000003</v>
      </c>
      <c r="G632" s="28">
        <v>24.2</v>
      </c>
      <c r="H632" s="28">
        <f t="shared" si="66"/>
        <v>42.35</v>
      </c>
      <c r="I632" s="28">
        <v>53.508571428571429</v>
      </c>
      <c r="J632" s="28">
        <f t="shared" si="67"/>
        <v>93.64</v>
      </c>
      <c r="K632" s="28">
        <f t="shared" si="64"/>
        <v>21.44</v>
      </c>
      <c r="L632" s="28">
        <f t="shared" si="68"/>
        <v>37.520000000000003</v>
      </c>
    </row>
    <row r="633" spans="1:12" ht="15" x14ac:dyDescent="0.25">
      <c r="A633" s="7" t="s">
        <v>66</v>
      </c>
      <c r="B633" s="8" t="s">
        <v>1157</v>
      </c>
      <c r="C633" s="17">
        <v>3500</v>
      </c>
      <c r="D633" s="33" t="s">
        <v>1597</v>
      </c>
      <c r="E633" s="28">
        <v>0.17919999999999997</v>
      </c>
      <c r="F633" s="28">
        <f t="shared" si="65"/>
        <v>627.19999999999993</v>
      </c>
      <c r="G633" s="28">
        <v>0.11536</v>
      </c>
      <c r="H633" s="28">
        <f t="shared" si="66"/>
        <v>403.76</v>
      </c>
      <c r="I633" s="28">
        <v>3.5352380952380955E-2</v>
      </c>
      <c r="J633" s="28">
        <f t="shared" si="67"/>
        <v>123.73333333333333</v>
      </c>
      <c r="K633" s="28">
        <f t="shared" si="64"/>
        <v>3.5352380952380955E-2</v>
      </c>
      <c r="L633" s="28">
        <f t="shared" si="68"/>
        <v>123.73333333333333</v>
      </c>
    </row>
    <row r="634" spans="1:12" ht="15" x14ac:dyDescent="0.25">
      <c r="A634" s="7" t="s">
        <v>1158</v>
      </c>
      <c r="B634" s="8" t="s">
        <v>1159</v>
      </c>
      <c r="C634" s="17">
        <v>1750</v>
      </c>
      <c r="D634" s="33" t="s">
        <v>1597</v>
      </c>
      <c r="E634" s="28">
        <v>3.8400000000000004E-2</v>
      </c>
      <c r="F634" s="28">
        <f t="shared" si="65"/>
        <v>67.2</v>
      </c>
      <c r="G634" s="28">
        <v>5.1799999999999999E-2</v>
      </c>
      <c r="H634" s="28">
        <f t="shared" si="66"/>
        <v>90.649999999999991</v>
      </c>
      <c r="I634" s="28">
        <v>8.7657142857142864E-2</v>
      </c>
      <c r="J634" s="28">
        <f t="shared" si="67"/>
        <v>153.4</v>
      </c>
      <c r="K634" s="28">
        <f t="shared" si="64"/>
        <v>3.8400000000000004E-2</v>
      </c>
      <c r="L634" s="28">
        <f t="shared" si="68"/>
        <v>67.2</v>
      </c>
    </row>
    <row r="635" spans="1:12" ht="15" x14ac:dyDescent="0.25">
      <c r="A635" s="7" t="s">
        <v>124</v>
      </c>
      <c r="B635" s="8" t="s">
        <v>1548</v>
      </c>
      <c r="C635" s="19">
        <v>87.5</v>
      </c>
      <c r="D635" s="33" t="s">
        <v>1597</v>
      </c>
      <c r="E635" s="28">
        <v>0.29360000000000003</v>
      </c>
      <c r="F635" s="28">
        <f t="shared" si="65"/>
        <v>25.69</v>
      </c>
      <c r="G635" s="28">
        <v>0.62</v>
      </c>
      <c r="H635" s="28">
        <f t="shared" si="66"/>
        <v>54.25</v>
      </c>
      <c r="I635" s="28">
        <v>1.2790857142857144</v>
      </c>
      <c r="J635" s="28">
        <f t="shared" si="67"/>
        <v>111.92</v>
      </c>
      <c r="K635" s="28">
        <f t="shared" si="64"/>
        <v>0.29360000000000003</v>
      </c>
      <c r="L635" s="28">
        <f t="shared" ref="L635:L666" si="69">PRODUCT(K635,C635)</f>
        <v>25.69</v>
      </c>
    </row>
    <row r="636" spans="1:12" ht="15" x14ac:dyDescent="0.25">
      <c r="A636" s="7" t="s">
        <v>1160</v>
      </c>
      <c r="B636" s="2" t="s">
        <v>1161</v>
      </c>
      <c r="C636" s="17">
        <v>35</v>
      </c>
      <c r="D636" s="33" t="s">
        <v>1597</v>
      </c>
      <c r="E636" s="28">
        <v>2.3080000000000003</v>
      </c>
      <c r="F636" s="28">
        <f t="shared" si="65"/>
        <v>80.780000000000015</v>
      </c>
      <c r="G636" s="28"/>
      <c r="H636" s="28"/>
      <c r="I636" s="28"/>
      <c r="J636" s="28"/>
      <c r="K636" s="28">
        <f t="shared" si="64"/>
        <v>2.3080000000000003</v>
      </c>
      <c r="L636" s="28">
        <f t="shared" si="69"/>
        <v>80.780000000000015</v>
      </c>
    </row>
    <row r="637" spans="1:12" ht="15" x14ac:dyDescent="0.25">
      <c r="A637" s="7" t="s">
        <v>1162</v>
      </c>
      <c r="B637" s="8" t="s">
        <v>1163</v>
      </c>
      <c r="C637" s="22">
        <v>0.17499999999999999</v>
      </c>
      <c r="D637" s="33" t="s">
        <v>1598</v>
      </c>
      <c r="E637" s="28">
        <v>308.8</v>
      </c>
      <c r="F637" s="28">
        <f t="shared" si="65"/>
        <v>54.04</v>
      </c>
      <c r="G637" s="28">
        <v>612</v>
      </c>
      <c r="H637" s="28">
        <f t="shared" si="66"/>
        <v>107.1</v>
      </c>
      <c r="I637" s="28"/>
      <c r="J637" s="28"/>
      <c r="K637" s="28">
        <f t="shared" si="64"/>
        <v>54.04</v>
      </c>
      <c r="L637" s="28">
        <f>K637</f>
        <v>54.04</v>
      </c>
    </row>
    <row r="638" spans="1:12" ht="15" x14ac:dyDescent="0.25">
      <c r="A638" s="7" t="s">
        <v>47</v>
      </c>
      <c r="B638" s="8" t="s">
        <v>1164</v>
      </c>
      <c r="C638" s="22">
        <v>0.875</v>
      </c>
      <c r="D638" s="33" t="s">
        <v>1598</v>
      </c>
      <c r="E638" s="28">
        <v>439.2</v>
      </c>
      <c r="F638" s="28">
        <f t="shared" si="65"/>
        <v>384.3</v>
      </c>
      <c r="G638" s="28"/>
      <c r="H638" s="28"/>
      <c r="I638" s="28"/>
      <c r="J638" s="28"/>
      <c r="K638" s="28">
        <f t="shared" si="64"/>
        <v>384.3</v>
      </c>
      <c r="L638" s="28">
        <f>K638</f>
        <v>384.3</v>
      </c>
    </row>
    <row r="639" spans="1:12" ht="15" x14ac:dyDescent="0.25">
      <c r="A639" s="7" t="s">
        <v>47</v>
      </c>
      <c r="B639" s="8" t="s">
        <v>11</v>
      </c>
      <c r="C639" s="19">
        <v>3.5</v>
      </c>
      <c r="D639" s="33" t="s">
        <v>1597</v>
      </c>
      <c r="E639" s="28">
        <v>7.1360000000000001</v>
      </c>
      <c r="F639" s="28">
        <f t="shared" si="65"/>
        <v>24.975999999999999</v>
      </c>
      <c r="G639" s="28"/>
      <c r="H639" s="28"/>
      <c r="I639" s="28">
        <v>18.14</v>
      </c>
      <c r="J639" s="28">
        <f t="shared" si="67"/>
        <v>63.49</v>
      </c>
      <c r="K639" s="28">
        <f t="shared" si="64"/>
        <v>7.1360000000000001</v>
      </c>
      <c r="L639" s="28">
        <f t="shared" si="69"/>
        <v>24.975999999999999</v>
      </c>
    </row>
    <row r="640" spans="1:12" ht="15" x14ac:dyDescent="0.25">
      <c r="A640" s="7" t="s">
        <v>1165</v>
      </c>
      <c r="B640" s="8" t="s">
        <v>1166</v>
      </c>
      <c r="C640" s="17">
        <v>35</v>
      </c>
      <c r="D640" s="33" t="s">
        <v>1597</v>
      </c>
      <c r="E640" s="28">
        <v>4.9400000000000004</v>
      </c>
      <c r="F640" s="28">
        <f t="shared" si="65"/>
        <v>172.9</v>
      </c>
      <c r="G640" s="28">
        <v>11.120000000000001</v>
      </c>
      <c r="H640" s="28">
        <f t="shared" si="66"/>
        <v>389.20000000000005</v>
      </c>
      <c r="I640" s="28">
        <v>13.571999999999999</v>
      </c>
      <c r="J640" s="28">
        <f t="shared" si="67"/>
        <v>475.02</v>
      </c>
      <c r="K640" s="28">
        <f t="shared" si="64"/>
        <v>4.9400000000000004</v>
      </c>
      <c r="L640" s="28">
        <f t="shared" si="69"/>
        <v>172.9</v>
      </c>
    </row>
    <row r="641" spans="1:12" ht="15" x14ac:dyDescent="0.25">
      <c r="A641" s="7" t="s">
        <v>1167</v>
      </c>
      <c r="B641" s="8" t="s">
        <v>1168</v>
      </c>
      <c r="C641" s="19">
        <v>3.5</v>
      </c>
      <c r="D641" s="33" t="s">
        <v>1597</v>
      </c>
      <c r="E641" s="28">
        <v>173.20000000000002</v>
      </c>
      <c r="F641" s="28">
        <f t="shared" si="65"/>
        <v>606.20000000000005</v>
      </c>
      <c r="G641" s="28">
        <v>15.4</v>
      </c>
      <c r="H641" s="28">
        <f t="shared" si="66"/>
        <v>53.9</v>
      </c>
      <c r="I641" s="28">
        <v>25.12</v>
      </c>
      <c r="J641" s="28">
        <f t="shared" si="67"/>
        <v>87.92</v>
      </c>
      <c r="K641" s="28">
        <f t="shared" si="64"/>
        <v>15.4</v>
      </c>
      <c r="L641" s="28">
        <f t="shared" si="69"/>
        <v>53.9</v>
      </c>
    </row>
    <row r="642" spans="1:12" ht="15" x14ac:dyDescent="0.25">
      <c r="A642" s="7" t="s">
        <v>1169</v>
      </c>
      <c r="B642" s="8" t="s">
        <v>1549</v>
      </c>
      <c r="C642" s="17">
        <v>8750</v>
      </c>
      <c r="D642" s="33" t="s">
        <v>1597</v>
      </c>
      <c r="E642" s="28">
        <v>3.8160000000000006E-2</v>
      </c>
      <c r="F642" s="28">
        <f t="shared" si="65"/>
        <v>333.90000000000003</v>
      </c>
      <c r="G642" s="28">
        <v>2.3280000000000002E-2</v>
      </c>
      <c r="H642" s="28">
        <f t="shared" si="66"/>
        <v>203.70000000000002</v>
      </c>
      <c r="I642" s="28">
        <v>6.9090845833514575E-2</v>
      </c>
      <c r="J642" s="28">
        <f t="shared" si="67"/>
        <v>604.54490104325248</v>
      </c>
      <c r="K642" s="28">
        <f t="shared" ref="K642:K705" si="70">MIN(E642:J642)</f>
        <v>2.3280000000000002E-2</v>
      </c>
      <c r="L642" s="28">
        <f t="shared" si="69"/>
        <v>203.70000000000002</v>
      </c>
    </row>
    <row r="643" spans="1:12" ht="15" x14ac:dyDescent="0.25">
      <c r="A643" s="7" t="s">
        <v>1170</v>
      </c>
      <c r="B643" s="8" t="s">
        <v>1171</v>
      </c>
      <c r="C643" s="17">
        <v>350</v>
      </c>
      <c r="D643" s="33" t="s">
        <v>1597</v>
      </c>
      <c r="E643" s="28">
        <v>0.33439999999999998</v>
      </c>
      <c r="F643" s="28">
        <f t="shared" ref="F643:F706" si="71">PRODUCT(C643,E643)</f>
        <v>117.03999999999999</v>
      </c>
      <c r="G643" s="28"/>
      <c r="H643" s="28"/>
      <c r="I643" s="28">
        <v>0.52857142857142858</v>
      </c>
      <c r="J643" s="28">
        <f t="shared" ref="J643:J706" si="72">PRODUCT(C643,I643)</f>
        <v>185</v>
      </c>
      <c r="K643" s="28">
        <f t="shared" si="70"/>
        <v>0.33439999999999998</v>
      </c>
      <c r="L643" s="28">
        <f t="shared" si="69"/>
        <v>117.03999999999999</v>
      </c>
    </row>
    <row r="644" spans="1:12" ht="15" x14ac:dyDescent="0.25">
      <c r="A644" s="7" t="s">
        <v>1172</v>
      </c>
      <c r="B644" s="8" t="s">
        <v>1173</v>
      </c>
      <c r="C644" s="19">
        <v>87.5</v>
      </c>
      <c r="D644" s="33" t="s">
        <v>1597</v>
      </c>
      <c r="E644" s="28">
        <v>0.34200000000000003</v>
      </c>
      <c r="F644" s="28">
        <f t="shared" si="71"/>
        <v>29.925000000000001</v>
      </c>
      <c r="G644" s="28">
        <v>0.90400000000000003</v>
      </c>
      <c r="H644" s="28">
        <f t="shared" ref="H644:H706" si="73">PRODUCT(C644,G644)</f>
        <v>79.100000000000009</v>
      </c>
      <c r="I644" s="28">
        <v>0.89131428571428561</v>
      </c>
      <c r="J644" s="28">
        <f t="shared" si="72"/>
        <v>77.989999999999995</v>
      </c>
      <c r="K644" s="28">
        <f t="shared" si="70"/>
        <v>0.34200000000000003</v>
      </c>
      <c r="L644" s="28">
        <f t="shared" si="69"/>
        <v>29.925000000000001</v>
      </c>
    </row>
    <row r="645" spans="1:12" ht="15" x14ac:dyDescent="0.25">
      <c r="A645" s="7" t="s">
        <v>1174</v>
      </c>
      <c r="B645" s="8" t="s">
        <v>1550</v>
      </c>
      <c r="C645" s="21">
        <v>1.75</v>
      </c>
      <c r="D645" s="33" t="s">
        <v>1598</v>
      </c>
      <c r="E645" s="28">
        <v>194.4</v>
      </c>
      <c r="F645" s="28">
        <f t="shared" si="71"/>
        <v>340.2</v>
      </c>
      <c r="G645" s="28">
        <v>114.224</v>
      </c>
      <c r="H645" s="28">
        <f t="shared" si="73"/>
        <v>199.892</v>
      </c>
      <c r="I645" s="28">
        <v>41.712395665499763</v>
      </c>
      <c r="J645" s="28">
        <f t="shared" si="72"/>
        <v>72.99669241462459</v>
      </c>
      <c r="K645" s="28">
        <f t="shared" si="70"/>
        <v>41.712395665499763</v>
      </c>
      <c r="L645" s="28">
        <f t="shared" si="69"/>
        <v>72.99669241462459</v>
      </c>
    </row>
    <row r="646" spans="1:12" ht="15" x14ac:dyDescent="0.25">
      <c r="A646" s="7" t="s">
        <v>125</v>
      </c>
      <c r="B646" s="8" t="s">
        <v>1175</v>
      </c>
      <c r="C646" s="21">
        <v>0.35</v>
      </c>
      <c r="D646" s="33" t="s">
        <v>1598</v>
      </c>
      <c r="E646" s="28">
        <v>260.8</v>
      </c>
      <c r="F646" s="28">
        <f t="shared" si="71"/>
        <v>91.28</v>
      </c>
      <c r="G646" s="28"/>
      <c r="H646" s="28"/>
      <c r="I646" s="28"/>
      <c r="J646" s="28"/>
      <c r="K646" s="28">
        <f t="shared" si="70"/>
        <v>91.28</v>
      </c>
      <c r="L646" s="28">
        <f>K646</f>
        <v>91.28</v>
      </c>
    </row>
    <row r="647" spans="1:12" ht="15" x14ac:dyDescent="0.25">
      <c r="A647" s="7" t="s">
        <v>1176</v>
      </c>
      <c r="B647" s="2" t="s">
        <v>1177</v>
      </c>
      <c r="C647" s="17">
        <v>1750</v>
      </c>
      <c r="D647" s="33" t="s">
        <v>1597</v>
      </c>
      <c r="E647" s="28">
        <v>0.2848</v>
      </c>
      <c r="F647" s="28">
        <f t="shared" si="71"/>
        <v>498.4</v>
      </c>
      <c r="G647" s="28">
        <v>0.34700000000000003</v>
      </c>
      <c r="H647" s="28">
        <f t="shared" si="73"/>
        <v>607.25</v>
      </c>
      <c r="I647" s="28"/>
      <c r="J647" s="28"/>
      <c r="K647" s="28">
        <f t="shared" si="70"/>
        <v>0.2848</v>
      </c>
      <c r="L647" s="28">
        <f t="shared" si="69"/>
        <v>498.4</v>
      </c>
    </row>
    <row r="648" spans="1:12" ht="15" x14ac:dyDescent="0.25">
      <c r="A648" s="7" t="s">
        <v>1178</v>
      </c>
      <c r="B648" s="8" t="s">
        <v>1179</v>
      </c>
      <c r="C648" s="17">
        <v>175</v>
      </c>
      <c r="D648" s="33" t="s">
        <v>1597</v>
      </c>
      <c r="E648" s="28">
        <v>0.10016000000000001</v>
      </c>
      <c r="F648" s="28">
        <f t="shared" si="71"/>
        <v>17.528000000000002</v>
      </c>
      <c r="G648" s="28">
        <v>0.32400000000000001</v>
      </c>
      <c r="H648" s="28">
        <f t="shared" si="73"/>
        <v>56.7</v>
      </c>
      <c r="I648" s="28">
        <v>0.31188571428571427</v>
      </c>
      <c r="J648" s="28">
        <f t="shared" si="72"/>
        <v>54.58</v>
      </c>
      <c r="K648" s="28">
        <f t="shared" si="70"/>
        <v>0.10016000000000001</v>
      </c>
      <c r="L648" s="28">
        <f t="shared" si="69"/>
        <v>17.528000000000002</v>
      </c>
    </row>
    <row r="649" spans="1:12" ht="15" x14ac:dyDescent="0.25">
      <c r="A649" s="7" t="s">
        <v>1180</v>
      </c>
      <c r="B649" s="8" t="s">
        <v>1181</v>
      </c>
      <c r="C649" s="19">
        <v>3.5</v>
      </c>
      <c r="D649" s="33" t="s">
        <v>1598</v>
      </c>
      <c r="E649" s="28">
        <v>82.2</v>
      </c>
      <c r="F649" s="28">
        <f t="shared" si="71"/>
        <v>287.7</v>
      </c>
      <c r="G649" s="28">
        <v>65.098039215686285</v>
      </c>
      <c r="H649" s="28">
        <f t="shared" si="73"/>
        <v>227.84313725490199</v>
      </c>
      <c r="I649" s="28"/>
      <c r="J649" s="28"/>
      <c r="K649" s="28">
        <f t="shared" si="70"/>
        <v>65.098039215686285</v>
      </c>
      <c r="L649" s="28">
        <f t="shared" si="69"/>
        <v>227.84313725490199</v>
      </c>
    </row>
    <row r="650" spans="1:12" ht="15" x14ac:dyDescent="0.25">
      <c r="A650" s="7" t="s">
        <v>127</v>
      </c>
      <c r="B650" s="8" t="s">
        <v>1182</v>
      </c>
      <c r="C650" s="17">
        <v>1750</v>
      </c>
      <c r="D650" s="33" t="s">
        <v>1597</v>
      </c>
      <c r="E650" s="28">
        <v>0.1404</v>
      </c>
      <c r="F650" s="28">
        <f t="shared" si="71"/>
        <v>245.7</v>
      </c>
      <c r="G650" s="28">
        <v>0.42799999999999999</v>
      </c>
      <c r="H650" s="28">
        <f t="shared" si="73"/>
        <v>749</v>
      </c>
      <c r="I650" s="28"/>
      <c r="J650" s="28"/>
      <c r="K650" s="28">
        <f t="shared" si="70"/>
        <v>0.1404</v>
      </c>
      <c r="L650" s="28">
        <f t="shared" si="69"/>
        <v>245.7</v>
      </c>
    </row>
    <row r="651" spans="1:12" ht="15" x14ac:dyDescent="0.25">
      <c r="A651" s="7" t="s">
        <v>127</v>
      </c>
      <c r="B651" s="8" t="s">
        <v>1183</v>
      </c>
      <c r="C651" s="17">
        <v>1750</v>
      </c>
      <c r="D651" s="33" t="s">
        <v>1597</v>
      </c>
      <c r="E651" s="28">
        <v>0.16200000000000001</v>
      </c>
      <c r="F651" s="28">
        <f t="shared" si="71"/>
        <v>283.5</v>
      </c>
      <c r="G651" s="28">
        <v>0.42799999999999999</v>
      </c>
      <c r="H651" s="28">
        <f t="shared" si="73"/>
        <v>749</v>
      </c>
      <c r="I651" s="28"/>
      <c r="J651" s="28"/>
      <c r="K651" s="28">
        <f t="shared" si="70"/>
        <v>0.16200000000000001</v>
      </c>
      <c r="L651" s="28">
        <f t="shared" si="69"/>
        <v>283.5</v>
      </c>
    </row>
    <row r="652" spans="1:12" ht="15" x14ac:dyDescent="0.25">
      <c r="A652" s="7" t="s">
        <v>126</v>
      </c>
      <c r="B652" s="8" t="s">
        <v>1551</v>
      </c>
      <c r="C652" s="22">
        <v>0.875</v>
      </c>
      <c r="D652" s="33" t="s">
        <v>1598</v>
      </c>
      <c r="E652" s="28">
        <v>20.64</v>
      </c>
      <c r="F652" s="28">
        <f t="shared" si="71"/>
        <v>18.060000000000002</v>
      </c>
      <c r="G652" s="28">
        <v>12.21</v>
      </c>
      <c r="H652" s="28">
        <f t="shared" si="73"/>
        <v>10.68375</v>
      </c>
      <c r="I652" s="28">
        <v>42.982857142857142</v>
      </c>
      <c r="J652" s="28">
        <f t="shared" si="72"/>
        <v>37.61</v>
      </c>
      <c r="K652" s="28">
        <f t="shared" si="70"/>
        <v>10.68375</v>
      </c>
      <c r="L652" s="28">
        <f>K652</f>
        <v>10.68375</v>
      </c>
    </row>
    <row r="653" spans="1:12" ht="15" x14ac:dyDescent="0.25">
      <c r="A653" s="7" t="s">
        <v>128</v>
      </c>
      <c r="B653" s="9" t="s">
        <v>1184</v>
      </c>
      <c r="C653" s="19">
        <v>4.2</v>
      </c>
      <c r="D653" s="33" t="s">
        <v>1598</v>
      </c>
      <c r="E653" s="28">
        <v>24.480000000000004</v>
      </c>
      <c r="F653" s="28">
        <f t="shared" si="71"/>
        <v>102.81600000000002</v>
      </c>
      <c r="G653" s="28">
        <v>17.78</v>
      </c>
      <c r="H653" s="28">
        <f t="shared" si="73"/>
        <v>74.676000000000002</v>
      </c>
      <c r="I653" s="28">
        <v>61.452380952380942</v>
      </c>
      <c r="J653" s="28">
        <f t="shared" si="72"/>
        <v>258.09999999999997</v>
      </c>
      <c r="K653" s="28">
        <f t="shared" si="70"/>
        <v>17.78</v>
      </c>
      <c r="L653" s="28">
        <f t="shared" si="69"/>
        <v>74.676000000000002</v>
      </c>
    </row>
    <row r="654" spans="1:12" ht="15" x14ac:dyDescent="0.25">
      <c r="A654" s="7" t="s">
        <v>1185</v>
      </c>
      <c r="B654" s="8" t="s">
        <v>1186</v>
      </c>
      <c r="C654" s="17">
        <v>350</v>
      </c>
      <c r="D654" s="33" t="s">
        <v>1597</v>
      </c>
      <c r="E654" s="28">
        <v>3.3480000000000003E-2</v>
      </c>
      <c r="F654" s="28">
        <f t="shared" si="71"/>
        <v>11.718000000000002</v>
      </c>
      <c r="G654" s="28">
        <v>2.1195856873822978E-2</v>
      </c>
      <c r="H654" s="28">
        <f t="shared" si="73"/>
        <v>7.4185499058380424</v>
      </c>
      <c r="I654" s="28">
        <v>5.2885714285714293E-2</v>
      </c>
      <c r="J654" s="28">
        <f t="shared" si="72"/>
        <v>18.510000000000002</v>
      </c>
      <c r="K654" s="28">
        <f t="shared" si="70"/>
        <v>2.1195856873822978E-2</v>
      </c>
      <c r="L654" s="28">
        <f t="shared" si="69"/>
        <v>7.4185499058380424</v>
      </c>
    </row>
    <row r="655" spans="1:12" ht="15" x14ac:dyDescent="0.25">
      <c r="A655" s="7" t="s">
        <v>1187</v>
      </c>
      <c r="B655" s="8" t="s">
        <v>1188</v>
      </c>
      <c r="C655" s="17">
        <v>350</v>
      </c>
      <c r="D655" s="33" t="s">
        <v>1597</v>
      </c>
      <c r="E655" s="28">
        <v>0.28039999999999998</v>
      </c>
      <c r="F655" s="28">
        <f t="shared" si="71"/>
        <v>98.14</v>
      </c>
      <c r="G655" s="28">
        <v>7.415999999999999E-2</v>
      </c>
      <c r="H655" s="28">
        <f t="shared" si="73"/>
        <v>25.955999999999996</v>
      </c>
      <c r="I655" s="28"/>
      <c r="J655" s="28"/>
      <c r="K655" s="28">
        <f t="shared" si="70"/>
        <v>7.415999999999999E-2</v>
      </c>
      <c r="L655" s="28">
        <f t="shared" si="69"/>
        <v>25.955999999999996</v>
      </c>
    </row>
    <row r="656" spans="1:12" ht="15" x14ac:dyDescent="0.25">
      <c r="A656" s="7" t="s">
        <v>1189</v>
      </c>
      <c r="B656" s="8" t="s">
        <v>1190</v>
      </c>
      <c r="C656" s="21">
        <v>0.35</v>
      </c>
      <c r="D656" s="33" t="s">
        <v>1598</v>
      </c>
      <c r="E656" s="28">
        <v>1.5728</v>
      </c>
      <c r="F656" s="28">
        <f t="shared" si="71"/>
        <v>0.55047999999999997</v>
      </c>
      <c r="G656" s="28">
        <v>716</v>
      </c>
      <c r="H656" s="28">
        <f t="shared" si="73"/>
        <v>250.6</v>
      </c>
      <c r="I656" s="28"/>
      <c r="J656" s="28"/>
      <c r="K656" s="28">
        <f t="shared" si="70"/>
        <v>0.55047999999999997</v>
      </c>
      <c r="L656" s="28">
        <f>K656</f>
        <v>0.55047999999999997</v>
      </c>
    </row>
    <row r="657" spans="1:12" ht="15" x14ac:dyDescent="0.25">
      <c r="A657" s="7" t="s">
        <v>1191</v>
      </c>
      <c r="B657" s="8" t="s">
        <v>1192</v>
      </c>
      <c r="C657" s="17">
        <v>24500</v>
      </c>
      <c r="D657" s="33" t="s">
        <v>1597</v>
      </c>
      <c r="E657" s="28">
        <v>4.3200000000000002E-2</v>
      </c>
      <c r="F657" s="28">
        <f t="shared" si="71"/>
        <v>1058.4000000000001</v>
      </c>
      <c r="G657" s="28">
        <v>1.857E-2</v>
      </c>
      <c r="H657" s="28">
        <f t="shared" si="73"/>
        <v>454.96499999999997</v>
      </c>
      <c r="I657" s="28">
        <v>5.6612139143227345E-2</v>
      </c>
      <c r="J657" s="28">
        <f t="shared" si="72"/>
        <v>1386.99740900907</v>
      </c>
      <c r="K657" s="28">
        <f t="shared" si="70"/>
        <v>1.857E-2</v>
      </c>
      <c r="L657" s="28">
        <f t="shared" si="69"/>
        <v>454.96499999999997</v>
      </c>
    </row>
    <row r="658" spans="1:12" ht="15" x14ac:dyDescent="0.25">
      <c r="A658" s="7" t="s">
        <v>1193</v>
      </c>
      <c r="B658" s="8" t="s">
        <v>1194</v>
      </c>
      <c r="C658" s="17">
        <v>3500</v>
      </c>
      <c r="D658" s="33" t="s">
        <v>1597</v>
      </c>
      <c r="E658" s="28">
        <v>3.2360000000000007E-2</v>
      </c>
      <c r="F658" s="28">
        <f t="shared" si="71"/>
        <v>113.26000000000002</v>
      </c>
      <c r="G658" s="28">
        <v>1.367E-2</v>
      </c>
      <c r="H658" s="28">
        <f t="shared" si="73"/>
        <v>47.844999999999999</v>
      </c>
      <c r="I658" s="28">
        <v>3.3423549056183319E-2</v>
      </c>
      <c r="J658" s="28">
        <f t="shared" si="72"/>
        <v>116.98242169664161</v>
      </c>
      <c r="K658" s="28">
        <f t="shared" si="70"/>
        <v>1.367E-2</v>
      </c>
      <c r="L658" s="28">
        <f t="shared" si="69"/>
        <v>47.844999999999999</v>
      </c>
    </row>
    <row r="659" spans="1:12" ht="15" x14ac:dyDescent="0.25">
      <c r="A659" s="7" t="s">
        <v>62</v>
      </c>
      <c r="B659" s="8" t="s">
        <v>1195</v>
      </c>
      <c r="C659" s="17">
        <v>7000</v>
      </c>
      <c r="D659" s="33" t="s">
        <v>1597</v>
      </c>
      <c r="E659" s="28">
        <v>4.7400000000000005E-2</v>
      </c>
      <c r="F659" s="28">
        <f t="shared" si="71"/>
        <v>331.8</v>
      </c>
      <c r="G659" s="28">
        <v>9.7899999999999984E-3</v>
      </c>
      <c r="H659" s="28">
        <f t="shared" si="73"/>
        <v>68.529999999999987</v>
      </c>
      <c r="I659" s="28"/>
      <c r="J659" s="28"/>
      <c r="K659" s="28">
        <f t="shared" si="70"/>
        <v>9.7899999999999984E-3</v>
      </c>
      <c r="L659" s="28">
        <f t="shared" si="69"/>
        <v>68.529999999999987</v>
      </c>
    </row>
    <row r="660" spans="1:12" ht="15" x14ac:dyDescent="0.25">
      <c r="A660" s="13" t="s">
        <v>1444</v>
      </c>
      <c r="B660" s="8" t="s">
        <v>1552</v>
      </c>
      <c r="C660" s="19">
        <v>17.5</v>
      </c>
      <c r="D660" s="33" t="s">
        <v>1597</v>
      </c>
      <c r="E660" s="28">
        <v>0.16680000000000003</v>
      </c>
      <c r="F660" s="28">
        <f t="shared" si="71"/>
        <v>2.9190000000000005</v>
      </c>
      <c r="G660" s="28">
        <v>4.7840000000000001E-2</v>
      </c>
      <c r="H660" s="28">
        <f t="shared" si="73"/>
        <v>0.83720000000000006</v>
      </c>
      <c r="I660" s="28">
        <v>0.79163522388888896</v>
      </c>
      <c r="J660" s="28">
        <f t="shared" si="72"/>
        <v>13.853616418055557</v>
      </c>
      <c r="K660" s="28">
        <f t="shared" si="70"/>
        <v>4.7840000000000001E-2</v>
      </c>
      <c r="L660" s="28">
        <f t="shared" si="69"/>
        <v>0.83720000000000006</v>
      </c>
    </row>
    <row r="661" spans="1:12" ht="15" x14ac:dyDescent="0.25">
      <c r="A661" s="7" t="s">
        <v>129</v>
      </c>
      <c r="B661" s="8" t="s">
        <v>1553</v>
      </c>
      <c r="C661" s="19">
        <v>367.5</v>
      </c>
      <c r="D661" s="33" t="s">
        <v>1597</v>
      </c>
      <c r="E661" s="28">
        <v>2.9400000000000003E-2</v>
      </c>
      <c r="F661" s="28">
        <f t="shared" si="71"/>
        <v>10.804500000000001</v>
      </c>
      <c r="G661" s="28">
        <v>3.0179999999999998E-2</v>
      </c>
      <c r="H661" s="28">
        <f t="shared" si="73"/>
        <v>11.091149999999999</v>
      </c>
      <c r="I661" s="28">
        <v>0.11870854856638952</v>
      </c>
      <c r="J661" s="28">
        <f t="shared" si="72"/>
        <v>43.625391598148148</v>
      </c>
      <c r="K661" s="28">
        <f t="shared" si="70"/>
        <v>2.9400000000000003E-2</v>
      </c>
      <c r="L661" s="28">
        <f t="shared" si="69"/>
        <v>10.804500000000001</v>
      </c>
    </row>
    <row r="662" spans="1:12" ht="15" x14ac:dyDescent="0.25">
      <c r="A662" s="7" t="s">
        <v>130</v>
      </c>
      <c r="B662" s="8" t="s">
        <v>1196</v>
      </c>
      <c r="C662" s="17">
        <v>7000</v>
      </c>
      <c r="D662" s="33" t="s">
        <v>1597</v>
      </c>
      <c r="E662" s="28">
        <v>7.6E-3</v>
      </c>
      <c r="F662" s="28">
        <f t="shared" si="71"/>
        <v>53.2</v>
      </c>
      <c r="G662" s="28">
        <v>4.0159999999999994E-2</v>
      </c>
      <c r="H662" s="28">
        <f t="shared" si="73"/>
        <v>281.11999999999995</v>
      </c>
      <c r="I662" s="28">
        <v>2.7196596698594488E-2</v>
      </c>
      <c r="J662" s="28">
        <f t="shared" si="72"/>
        <v>190.37617689016142</v>
      </c>
      <c r="K662" s="28">
        <f t="shared" si="70"/>
        <v>7.6E-3</v>
      </c>
      <c r="L662" s="28">
        <f t="shared" si="69"/>
        <v>53.2</v>
      </c>
    </row>
    <row r="663" spans="1:12" ht="15" x14ac:dyDescent="0.25">
      <c r="A663" s="7" t="s">
        <v>105</v>
      </c>
      <c r="B663" s="8" t="s">
        <v>1554</v>
      </c>
      <c r="C663" s="17">
        <v>2100</v>
      </c>
      <c r="D663" s="33" t="s">
        <v>1597</v>
      </c>
      <c r="E663" s="28">
        <v>5.74E-2</v>
      </c>
      <c r="F663" s="28">
        <f t="shared" si="71"/>
        <v>120.54</v>
      </c>
      <c r="G663" s="28">
        <v>5.2909999999999999E-2</v>
      </c>
      <c r="H663" s="28">
        <f t="shared" si="73"/>
        <v>111.111</v>
      </c>
      <c r="I663" s="28">
        <v>0.11321453208024321</v>
      </c>
      <c r="J663" s="28">
        <f t="shared" si="72"/>
        <v>237.75051736851074</v>
      </c>
      <c r="K663" s="28">
        <f t="shared" si="70"/>
        <v>5.2909999999999999E-2</v>
      </c>
      <c r="L663" s="28">
        <f t="shared" si="69"/>
        <v>111.111</v>
      </c>
    </row>
    <row r="664" spans="1:12" ht="15" x14ac:dyDescent="0.25">
      <c r="A664" s="7" t="s">
        <v>1197</v>
      </c>
      <c r="B664" s="8" t="s">
        <v>1198</v>
      </c>
      <c r="C664" s="19">
        <v>17.5</v>
      </c>
      <c r="D664" s="33" t="s">
        <v>1597</v>
      </c>
      <c r="E664" s="28">
        <v>2.4480000000000004</v>
      </c>
      <c r="F664" s="28">
        <f t="shared" si="71"/>
        <v>42.84</v>
      </c>
      <c r="G664" s="28">
        <v>1.45</v>
      </c>
      <c r="H664" s="28">
        <f t="shared" si="73"/>
        <v>25.375</v>
      </c>
      <c r="I664" s="28">
        <v>3.2234285714285713</v>
      </c>
      <c r="J664" s="28">
        <f t="shared" si="72"/>
        <v>56.41</v>
      </c>
      <c r="K664" s="28">
        <f t="shared" si="70"/>
        <v>1.45</v>
      </c>
      <c r="L664" s="28">
        <f t="shared" si="69"/>
        <v>25.375</v>
      </c>
    </row>
    <row r="665" spans="1:12" ht="15" x14ac:dyDescent="0.25">
      <c r="A665" s="7" t="s">
        <v>1199</v>
      </c>
      <c r="B665" s="8" t="s">
        <v>1555</v>
      </c>
      <c r="C665" s="17">
        <v>10500</v>
      </c>
      <c r="D665" s="33" t="s">
        <v>1597</v>
      </c>
      <c r="E665" s="28">
        <v>1.5100000000000001E-2</v>
      </c>
      <c r="F665" s="28">
        <f t="shared" si="71"/>
        <v>158.55000000000001</v>
      </c>
      <c r="G665" s="28">
        <v>1.7670000000000002E-2</v>
      </c>
      <c r="H665" s="28">
        <f t="shared" si="73"/>
        <v>185.53500000000003</v>
      </c>
      <c r="I665" s="28">
        <v>2.6636336580475071E-2</v>
      </c>
      <c r="J665" s="28">
        <f t="shared" si="72"/>
        <v>279.68153409498825</v>
      </c>
      <c r="K665" s="28">
        <f t="shared" si="70"/>
        <v>1.5100000000000001E-2</v>
      </c>
      <c r="L665" s="28">
        <f t="shared" si="69"/>
        <v>158.55000000000001</v>
      </c>
    </row>
    <row r="666" spans="1:12" ht="15" x14ac:dyDescent="0.25">
      <c r="A666" s="7" t="s">
        <v>1200</v>
      </c>
      <c r="B666" s="8" t="s">
        <v>1201</v>
      </c>
      <c r="C666" s="21">
        <v>1.75</v>
      </c>
      <c r="D666" s="33" t="s">
        <v>1597</v>
      </c>
      <c r="E666" s="28">
        <v>91.600000000000009</v>
      </c>
      <c r="F666" s="28">
        <f t="shared" si="71"/>
        <v>160.30000000000001</v>
      </c>
      <c r="G666" s="28">
        <v>121</v>
      </c>
      <c r="H666" s="28">
        <f t="shared" si="73"/>
        <v>211.75</v>
      </c>
      <c r="I666" s="28">
        <v>157.90857142857141</v>
      </c>
      <c r="J666" s="28">
        <f t="shared" si="72"/>
        <v>276.33999999999997</v>
      </c>
      <c r="K666" s="28">
        <f t="shared" si="70"/>
        <v>91.600000000000009</v>
      </c>
      <c r="L666" s="28">
        <f t="shared" si="69"/>
        <v>160.30000000000001</v>
      </c>
    </row>
    <row r="667" spans="1:12" ht="15" x14ac:dyDescent="0.25">
      <c r="A667" s="7" t="s">
        <v>29</v>
      </c>
      <c r="B667" s="8" t="s">
        <v>1556</v>
      </c>
      <c r="C667" s="17">
        <v>350</v>
      </c>
      <c r="D667" s="33" t="s">
        <v>1597</v>
      </c>
      <c r="E667" s="28">
        <v>4.4319999999999998E-2</v>
      </c>
      <c r="F667" s="28">
        <f t="shared" si="71"/>
        <v>15.511999999999999</v>
      </c>
      <c r="G667" s="28">
        <v>6.2699999999999992E-2</v>
      </c>
      <c r="H667" s="28">
        <f t="shared" si="73"/>
        <v>21.944999999999997</v>
      </c>
      <c r="I667" s="28">
        <v>0.22314285714285712</v>
      </c>
      <c r="J667" s="28">
        <f t="shared" si="72"/>
        <v>78.099999999999994</v>
      </c>
      <c r="K667" s="28">
        <f t="shared" si="70"/>
        <v>4.4319999999999998E-2</v>
      </c>
      <c r="L667" s="28">
        <f t="shared" ref="L667:L696" si="74">PRODUCT(K667,C667)</f>
        <v>15.511999999999999</v>
      </c>
    </row>
    <row r="668" spans="1:12" ht="15" x14ac:dyDescent="0.25">
      <c r="A668" s="7" t="s">
        <v>131</v>
      </c>
      <c r="B668" s="8" t="s">
        <v>1202</v>
      </c>
      <c r="C668" s="17">
        <v>3850</v>
      </c>
      <c r="D668" s="33" t="s">
        <v>1597</v>
      </c>
      <c r="E668" s="28">
        <v>6.7520000000000011E-2</v>
      </c>
      <c r="F668" s="28">
        <f t="shared" si="71"/>
        <v>259.95200000000006</v>
      </c>
      <c r="G668" s="28">
        <v>1.1800000000000001E-2</v>
      </c>
      <c r="H668" s="28">
        <f t="shared" si="73"/>
        <v>45.430000000000007</v>
      </c>
      <c r="I668" s="28">
        <v>3.5058969758126682E-2</v>
      </c>
      <c r="J668" s="28">
        <f t="shared" si="72"/>
        <v>134.97703356878773</v>
      </c>
      <c r="K668" s="28">
        <f t="shared" si="70"/>
        <v>1.1800000000000001E-2</v>
      </c>
      <c r="L668" s="28">
        <f t="shared" si="74"/>
        <v>45.430000000000007</v>
      </c>
    </row>
    <row r="669" spans="1:12" ht="15" x14ac:dyDescent="0.25">
      <c r="A669" s="7" t="s">
        <v>104</v>
      </c>
      <c r="B669" s="8" t="s">
        <v>1203</v>
      </c>
      <c r="C669" s="17">
        <v>7000</v>
      </c>
      <c r="D669" s="33" t="s">
        <v>1597</v>
      </c>
      <c r="E669" s="28">
        <v>3.2719999999999999E-2</v>
      </c>
      <c r="F669" s="28">
        <f t="shared" si="71"/>
        <v>229.04</v>
      </c>
      <c r="G669" s="28">
        <v>8.4499999999999992E-3</v>
      </c>
      <c r="H669" s="28">
        <f t="shared" si="73"/>
        <v>59.149999999999991</v>
      </c>
      <c r="I669" s="28">
        <v>2.4698889627887417E-2</v>
      </c>
      <c r="J669" s="28">
        <f t="shared" si="72"/>
        <v>172.89222739521193</v>
      </c>
      <c r="K669" s="28">
        <f t="shared" si="70"/>
        <v>8.4499999999999992E-3</v>
      </c>
      <c r="L669" s="28">
        <f t="shared" si="74"/>
        <v>59.149999999999991</v>
      </c>
    </row>
    <row r="670" spans="1:12" ht="15" x14ac:dyDescent="0.25">
      <c r="A670" s="7" t="s">
        <v>113</v>
      </c>
      <c r="B670" s="8" t="s">
        <v>1557</v>
      </c>
      <c r="C670" s="17">
        <v>31850</v>
      </c>
      <c r="D670" s="33" t="s">
        <v>1597</v>
      </c>
      <c r="E670" s="28">
        <v>5.0320000000000004E-2</v>
      </c>
      <c r="F670" s="28">
        <f t="shared" si="71"/>
        <v>1602.692</v>
      </c>
      <c r="G670" s="28">
        <v>1.303E-2</v>
      </c>
      <c r="H670" s="28">
        <f t="shared" si="73"/>
        <v>415.00549999999998</v>
      </c>
      <c r="I670" s="28">
        <v>3.4671817814295972E-2</v>
      </c>
      <c r="J670" s="28">
        <f t="shared" si="72"/>
        <v>1104.2973973853268</v>
      </c>
      <c r="K670" s="28">
        <f t="shared" si="70"/>
        <v>1.303E-2</v>
      </c>
      <c r="L670" s="28">
        <f t="shared" si="74"/>
        <v>415.00549999999998</v>
      </c>
    </row>
    <row r="671" spans="1:12" ht="15" x14ac:dyDescent="0.25">
      <c r="A671" s="7" t="s">
        <v>106</v>
      </c>
      <c r="B671" s="8" t="s">
        <v>1204</v>
      </c>
      <c r="C671" s="17">
        <v>3500</v>
      </c>
      <c r="D671" s="33" t="s">
        <v>1597</v>
      </c>
      <c r="E671" s="28">
        <v>2.1600000000000001E-2</v>
      </c>
      <c r="F671" s="28">
        <f t="shared" si="71"/>
        <v>75.600000000000009</v>
      </c>
      <c r="G671" s="28">
        <v>6.695000000000001E-2</v>
      </c>
      <c r="H671" s="28">
        <f t="shared" si="73"/>
        <v>234.32500000000005</v>
      </c>
      <c r="I671" s="28">
        <v>3.0672277900846805E-2</v>
      </c>
      <c r="J671" s="28">
        <f t="shared" si="72"/>
        <v>107.35297265296381</v>
      </c>
      <c r="K671" s="28">
        <f t="shared" si="70"/>
        <v>2.1600000000000001E-2</v>
      </c>
      <c r="L671" s="28">
        <f t="shared" si="74"/>
        <v>75.600000000000009</v>
      </c>
    </row>
    <row r="672" spans="1:12" ht="15" x14ac:dyDescent="0.25">
      <c r="A672" s="7" t="s">
        <v>1205</v>
      </c>
      <c r="B672" s="8" t="s">
        <v>1206</v>
      </c>
      <c r="C672" s="17">
        <v>3500</v>
      </c>
      <c r="D672" s="33" t="s">
        <v>1597</v>
      </c>
      <c r="E672" s="28">
        <v>7.0800000000000002E-2</v>
      </c>
      <c r="F672" s="28">
        <f t="shared" si="71"/>
        <v>247.8</v>
      </c>
      <c r="G672" s="28">
        <v>9.4359999999999999E-2</v>
      </c>
      <c r="H672" s="28">
        <f t="shared" si="73"/>
        <v>330.26</v>
      </c>
      <c r="I672" s="28">
        <v>0.17253152035429159</v>
      </c>
      <c r="J672" s="28">
        <f t="shared" si="72"/>
        <v>603.86032124002054</v>
      </c>
      <c r="K672" s="28">
        <f t="shared" si="70"/>
        <v>7.0800000000000002E-2</v>
      </c>
      <c r="L672" s="28">
        <f t="shared" si="74"/>
        <v>247.8</v>
      </c>
    </row>
    <row r="673" spans="1:12" ht="15" x14ac:dyDescent="0.25">
      <c r="A673" s="7" t="s">
        <v>1207</v>
      </c>
      <c r="B673" s="8" t="s">
        <v>1208</v>
      </c>
      <c r="C673" s="17">
        <v>175</v>
      </c>
      <c r="D673" s="33" t="s">
        <v>1597</v>
      </c>
      <c r="E673" s="28">
        <v>0.13472000000000001</v>
      </c>
      <c r="F673" s="28">
        <f t="shared" si="71"/>
        <v>23.576000000000001</v>
      </c>
      <c r="G673" s="28">
        <v>7.5840000000000005E-2</v>
      </c>
      <c r="H673" s="28">
        <f t="shared" si="73"/>
        <v>13.272</v>
      </c>
      <c r="I673" s="28">
        <v>0.15137142857142857</v>
      </c>
      <c r="J673" s="28">
        <f t="shared" si="72"/>
        <v>26.490000000000002</v>
      </c>
      <c r="K673" s="28">
        <f t="shared" si="70"/>
        <v>7.5840000000000005E-2</v>
      </c>
      <c r="L673" s="28">
        <f t="shared" si="74"/>
        <v>13.272</v>
      </c>
    </row>
    <row r="674" spans="1:12" ht="15" x14ac:dyDescent="0.25">
      <c r="A674" s="7" t="s">
        <v>1209</v>
      </c>
      <c r="B674" s="8" t="s">
        <v>1210</v>
      </c>
      <c r="C674" s="17">
        <v>1050</v>
      </c>
      <c r="D674" s="33" t="s">
        <v>1597</v>
      </c>
      <c r="E674" s="28"/>
      <c r="F674" s="28"/>
      <c r="G674" s="28">
        <v>1.5640000000000001</v>
      </c>
      <c r="H674" s="28">
        <f t="shared" si="73"/>
        <v>1642.2</v>
      </c>
      <c r="I674" s="28">
        <v>1.2545238095238096</v>
      </c>
      <c r="J674" s="28">
        <f t="shared" si="72"/>
        <v>1317.25</v>
      </c>
      <c r="K674" s="28">
        <f t="shared" si="70"/>
        <v>1.2545238095238096</v>
      </c>
      <c r="L674" s="28">
        <f t="shared" si="74"/>
        <v>1317.25</v>
      </c>
    </row>
    <row r="675" spans="1:12" ht="15" x14ac:dyDescent="0.25">
      <c r="A675" s="7" t="s">
        <v>1211</v>
      </c>
      <c r="B675" s="8" t="s">
        <v>1212</v>
      </c>
      <c r="C675" s="19">
        <v>87.5</v>
      </c>
      <c r="D675" s="33" t="s">
        <v>1597</v>
      </c>
      <c r="E675" s="28">
        <v>4.5039999999999996</v>
      </c>
      <c r="F675" s="28">
        <f t="shared" si="71"/>
        <v>394.09999999999997</v>
      </c>
      <c r="G675" s="28">
        <v>9.52</v>
      </c>
      <c r="H675" s="28">
        <f t="shared" si="73"/>
        <v>833</v>
      </c>
      <c r="I675" s="28">
        <v>5.637371428571428</v>
      </c>
      <c r="J675" s="28">
        <f t="shared" si="72"/>
        <v>493.26999999999992</v>
      </c>
      <c r="K675" s="28">
        <f t="shared" si="70"/>
        <v>4.5039999999999996</v>
      </c>
      <c r="L675" s="28">
        <f t="shared" si="74"/>
        <v>394.09999999999997</v>
      </c>
    </row>
    <row r="676" spans="1:12" ht="15" x14ac:dyDescent="0.25">
      <c r="A676" s="7" t="s">
        <v>1213</v>
      </c>
      <c r="B676" s="8" t="s">
        <v>1214</v>
      </c>
      <c r="C676" s="19">
        <v>87.5</v>
      </c>
      <c r="D676" s="33" t="s">
        <v>1597</v>
      </c>
      <c r="E676" s="28">
        <v>0.47840000000000005</v>
      </c>
      <c r="F676" s="28">
        <f t="shared" si="71"/>
        <v>41.860000000000007</v>
      </c>
      <c r="G676" s="28">
        <v>0.81599999999999995</v>
      </c>
      <c r="H676" s="28">
        <f t="shared" si="73"/>
        <v>71.399999999999991</v>
      </c>
      <c r="I676" s="28">
        <v>0.79737142857142851</v>
      </c>
      <c r="J676" s="28">
        <f t="shared" si="72"/>
        <v>69.77</v>
      </c>
      <c r="K676" s="28">
        <f t="shared" si="70"/>
        <v>0.47840000000000005</v>
      </c>
      <c r="L676" s="28">
        <f t="shared" si="74"/>
        <v>41.860000000000007</v>
      </c>
    </row>
    <row r="677" spans="1:12" ht="15" x14ac:dyDescent="0.25">
      <c r="A677" s="7" t="s">
        <v>121</v>
      </c>
      <c r="B677" s="8" t="s">
        <v>1215</v>
      </c>
      <c r="C677" s="17">
        <v>350</v>
      </c>
      <c r="D677" s="33" t="s">
        <v>1597</v>
      </c>
      <c r="E677" s="28">
        <v>0.12280000000000001</v>
      </c>
      <c r="F677" s="28">
        <f t="shared" si="71"/>
        <v>42.980000000000004</v>
      </c>
      <c r="G677" s="28">
        <v>0.13150000000000001</v>
      </c>
      <c r="H677" s="28">
        <f t="shared" si="73"/>
        <v>46.024999999999999</v>
      </c>
      <c r="I677" s="28">
        <v>5.6416505766677748E-2</v>
      </c>
      <c r="J677" s="28">
        <f t="shared" si="72"/>
        <v>19.745777018337211</v>
      </c>
      <c r="K677" s="28">
        <f t="shared" si="70"/>
        <v>5.6416505766677748E-2</v>
      </c>
      <c r="L677" s="28">
        <f t="shared" si="74"/>
        <v>19.745777018337211</v>
      </c>
    </row>
    <row r="678" spans="1:12" ht="15" x14ac:dyDescent="0.25">
      <c r="A678" s="7" t="s">
        <v>1216</v>
      </c>
      <c r="B678" s="8" t="s">
        <v>1217</v>
      </c>
      <c r="C678" s="19">
        <v>17.5</v>
      </c>
      <c r="D678" s="33" t="s">
        <v>1597</v>
      </c>
      <c r="E678" s="28">
        <v>17.36</v>
      </c>
      <c r="F678" s="28">
        <f t="shared" si="71"/>
        <v>303.8</v>
      </c>
      <c r="G678" s="28">
        <v>37.1</v>
      </c>
      <c r="H678" s="28">
        <f t="shared" si="73"/>
        <v>649.25</v>
      </c>
      <c r="I678" s="28">
        <v>39.814857142857143</v>
      </c>
      <c r="J678" s="28">
        <f t="shared" si="72"/>
        <v>696.76</v>
      </c>
      <c r="K678" s="28">
        <f t="shared" si="70"/>
        <v>17.36</v>
      </c>
      <c r="L678" s="28">
        <f t="shared" si="74"/>
        <v>303.8</v>
      </c>
    </row>
    <row r="679" spans="1:12" ht="15" x14ac:dyDescent="0.25">
      <c r="A679" s="7" t="s">
        <v>1218</v>
      </c>
      <c r="B679" s="8" t="s">
        <v>1219</v>
      </c>
      <c r="C679" s="21">
        <v>87.5</v>
      </c>
      <c r="D679" s="33" t="s">
        <v>1597</v>
      </c>
      <c r="E679" s="28">
        <v>0.182</v>
      </c>
      <c r="F679" s="28">
        <f t="shared" si="71"/>
        <v>15.924999999999999</v>
      </c>
      <c r="G679" s="28">
        <v>0.32899999999999996</v>
      </c>
      <c r="H679" s="28">
        <f t="shared" si="73"/>
        <v>28.787499999999998</v>
      </c>
      <c r="I679" s="28">
        <v>0.59691428571428573</v>
      </c>
      <c r="J679" s="28">
        <f t="shared" si="72"/>
        <v>52.230000000000004</v>
      </c>
      <c r="K679" s="28">
        <f t="shared" si="70"/>
        <v>0.182</v>
      </c>
      <c r="L679" s="28">
        <f t="shared" si="74"/>
        <v>15.924999999999999</v>
      </c>
    </row>
    <row r="680" spans="1:12" ht="15" x14ac:dyDescent="0.25">
      <c r="A680" s="7" t="s">
        <v>1220</v>
      </c>
      <c r="B680" s="8" t="s">
        <v>1221</v>
      </c>
      <c r="C680" s="19">
        <v>3.5</v>
      </c>
      <c r="D680" s="33" t="s">
        <v>1597</v>
      </c>
      <c r="E680" s="28">
        <v>9.5200000000000014</v>
      </c>
      <c r="F680" s="28">
        <f t="shared" si="71"/>
        <v>33.320000000000007</v>
      </c>
      <c r="G680" s="28">
        <v>0.90400000000000003</v>
      </c>
      <c r="H680" s="28">
        <f t="shared" si="73"/>
        <v>3.1640000000000001</v>
      </c>
      <c r="I680" s="28">
        <v>6.9914285714285711</v>
      </c>
      <c r="J680" s="28">
        <f t="shared" si="72"/>
        <v>24.47</v>
      </c>
      <c r="K680" s="28">
        <f t="shared" si="70"/>
        <v>0.90400000000000003</v>
      </c>
      <c r="L680" s="28">
        <f t="shared" si="74"/>
        <v>3.1640000000000001</v>
      </c>
    </row>
    <row r="681" spans="1:12" ht="15" x14ac:dyDescent="0.25">
      <c r="A681" s="7" t="s">
        <v>132</v>
      </c>
      <c r="B681" s="8" t="s">
        <v>1222</v>
      </c>
      <c r="C681" s="17">
        <v>7</v>
      </c>
      <c r="D681" s="33" t="s">
        <v>1598</v>
      </c>
      <c r="E681" s="28">
        <v>239.20000000000002</v>
      </c>
      <c r="F681" s="28">
        <f t="shared" si="71"/>
        <v>1674.4</v>
      </c>
      <c r="G681" s="28">
        <v>63.04</v>
      </c>
      <c r="H681" s="28">
        <f t="shared" si="73"/>
        <v>441.28</v>
      </c>
      <c r="I681" s="28">
        <v>173.47</v>
      </c>
      <c r="J681" s="28">
        <f t="shared" si="72"/>
        <v>1214.29</v>
      </c>
      <c r="K681" s="28">
        <f t="shared" si="70"/>
        <v>63.04</v>
      </c>
      <c r="L681" s="28">
        <f t="shared" si="74"/>
        <v>441.28</v>
      </c>
    </row>
    <row r="682" spans="1:12" ht="15" x14ac:dyDescent="0.25">
      <c r="A682" s="7" t="s">
        <v>132</v>
      </c>
      <c r="B682" s="8" t="s">
        <v>1223</v>
      </c>
      <c r="C682" s="19">
        <v>3.5</v>
      </c>
      <c r="D682" s="33" t="s">
        <v>1598</v>
      </c>
      <c r="E682" s="28"/>
      <c r="F682" s="28"/>
      <c r="G682" s="28">
        <v>63.04</v>
      </c>
      <c r="H682" s="28">
        <f t="shared" si="73"/>
        <v>220.64</v>
      </c>
      <c r="I682" s="28"/>
      <c r="J682" s="28"/>
      <c r="K682" s="28">
        <f t="shared" si="70"/>
        <v>63.04</v>
      </c>
      <c r="L682" s="28">
        <f t="shared" si="74"/>
        <v>220.64</v>
      </c>
    </row>
    <row r="683" spans="1:12" ht="15" x14ac:dyDescent="0.25">
      <c r="A683" s="7" t="s">
        <v>1224</v>
      </c>
      <c r="B683" s="8" t="s">
        <v>1225</v>
      </c>
      <c r="C683" s="22">
        <v>3.5000000000000003E-2</v>
      </c>
      <c r="D683" s="33" t="s">
        <v>1598</v>
      </c>
      <c r="E683" s="28">
        <v>4600</v>
      </c>
      <c r="F683" s="28">
        <f t="shared" si="71"/>
        <v>161.00000000000003</v>
      </c>
      <c r="G683" s="28">
        <v>12541.666666666666</v>
      </c>
      <c r="H683" s="28">
        <f t="shared" si="73"/>
        <v>438.95833333333337</v>
      </c>
      <c r="I683" s="28">
        <v>8836.1904761904771</v>
      </c>
      <c r="J683" s="28">
        <f t="shared" si="72"/>
        <v>309.26666666666671</v>
      </c>
      <c r="K683" s="28">
        <f t="shared" si="70"/>
        <v>161.00000000000003</v>
      </c>
      <c r="L683" s="28">
        <f>K683</f>
        <v>161.00000000000003</v>
      </c>
    </row>
    <row r="684" spans="1:12" ht="15" x14ac:dyDescent="0.25">
      <c r="A684" s="7" t="s">
        <v>1226</v>
      </c>
      <c r="B684" s="8" t="s">
        <v>1227</v>
      </c>
      <c r="C684" s="17">
        <v>350</v>
      </c>
      <c r="D684" s="33" t="s">
        <v>1597</v>
      </c>
      <c r="E684" s="28">
        <v>0.16600000000000001</v>
      </c>
      <c r="F684" s="28">
        <f t="shared" si="71"/>
        <v>58.1</v>
      </c>
      <c r="G684" s="28">
        <v>0.33799999999999997</v>
      </c>
      <c r="H684" s="28">
        <f t="shared" si="73"/>
        <v>118.29999999999998</v>
      </c>
      <c r="I684" s="28">
        <v>0.34700000000000003</v>
      </c>
      <c r="J684" s="28">
        <f t="shared" si="72"/>
        <v>121.45000000000002</v>
      </c>
      <c r="K684" s="28">
        <f t="shared" si="70"/>
        <v>0.16600000000000001</v>
      </c>
      <c r="L684" s="28">
        <f t="shared" si="74"/>
        <v>58.1</v>
      </c>
    </row>
    <row r="685" spans="1:12" ht="15" x14ac:dyDescent="0.25">
      <c r="A685" s="7" t="s">
        <v>1228</v>
      </c>
      <c r="B685" s="8" t="s">
        <v>1229</v>
      </c>
      <c r="C685" s="19">
        <v>3.5</v>
      </c>
      <c r="D685" s="33" t="s">
        <v>1597</v>
      </c>
      <c r="E685" s="28">
        <v>9.6</v>
      </c>
      <c r="F685" s="28">
        <f t="shared" si="71"/>
        <v>33.6</v>
      </c>
      <c r="G685" s="28">
        <v>14.86</v>
      </c>
      <c r="H685" s="28">
        <f t="shared" si="73"/>
        <v>52.01</v>
      </c>
      <c r="I685" s="28"/>
      <c r="J685" s="28"/>
      <c r="K685" s="28">
        <f t="shared" si="70"/>
        <v>9.6</v>
      </c>
      <c r="L685" s="28">
        <f t="shared" si="74"/>
        <v>33.6</v>
      </c>
    </row>
    <row r="686" spans="1:12" ht="15" x14ac:dyDescent="0.25">
      <c r="A686" s="7" t="s">
        <v>139</v>
      </c>
      <c r="B686" s="8" t="s">
        <v>1230</v>
      </c>
      <c r="C686" s="19">
        <v>87.5</v>
      </c>
      <c r="D686" s="33" t="s">
        <v>1597</v>
      </c>
      <c r="E686" s="28">
        <v>1.3712</v>
      </c>
      <c r="F686" s="28">
        <f t="shared" si="71"/>
        <v>119.98</v>
      </c>
      <c r="G686" s="28">
        <v>0.55079999999999996</v>
      </c>
      <c r="H686" s="28">
        <f t="shared" si="73"/>
        <v>48.194999999999993</v>
      </c>
      <c r="I686" s="28"/>
      <c r="J686" s="28"/>
      <c r="K686" s="28">
        <f t="shared" si="70"/>
        <v>0.55079999999999996</v>
      </c>
      <c r="L686" s="28">
        <f t="shared" si="74"/>
        <v>48.194999999999993</v>
      </c>
    </row>
    <row r="687" spans="1:12" ht="15" x14ac:dyDescent="0.25">
      <c r="A687" s="7" t="s">
        <v>1231</v>
      </c>
      <c r="B687" s="8" t="s">
        <v>1232</v>
      </c>
      <c r="C687" s="17">
        <v>350</v>
      </c>
      <c r="D687" s="33" t="s">
        <v>1597</v>
      </c>
      <c r="E687" s="28">
        <v>1.2544000000000002</v>
      </c>
      <c r="F687" s="28">
        <f t="shared" si="71"/>
        <v>439.04000000000008</v>
      </c>
      <c r="G687" s="28">
        <v>0.74040000000000006</v>
      </c>
      <c r="H687" s="28">
        <f t="shared" si="73"/>
        <v>259.14000000000004</v>
      </c>
      <c r="I687" s="28">
        <v>1.7045714285714286</v>
      </c>
      <c r="J687" s="28">
        <f t="shared" si="72"/>
        <v>596.6</v>
      </c>
      <c r="K687" s="28">
        <f t="shared" si="70"/>
        <v>0.74040000000000006</v>
      </c>
      <c r="L687" s="28">
        <f t="shared" si="74"/>
        <v>259.14000000000004</v>
      </c>
    </row>
    <row r="688" spans="1:12" ht="15" x14ac:dyDescent="0.25">
      <c r="A688" s="7" t="s">
        <v>1233</v>
      </c>
      <c r="B688" s="8" t="s">
        <v>1234</v>
      </c>
      <c r="C688" s="19">
        <v>87.5</v>
      </c>
      <c r="D688" s="33" t="s">
        <v>1597</v>
      </c>
      <c r="E688" s="28">
        <v>0.25920000000000004</v>
      </c>
      <c r="F688" s="28">
        <f t="shared" si="71"/>
        <v>22.680000000000003</v>
      </c>
      <c r="G688" s="28">
        <v>0.32600000000000001</v>
      </c>
      <c r="H688" s="28">
        <f t="shared" si="73"/>
        <v>28.525000000000002</v>
      </c>
      <c r="I688" s="28">
        <v>0.52011428571428564</v>
      </c>
      <c r="J688" s="28">
        <f t="shared" si="72"/>
        <v>45.509999999999991</v>
      </c>
      <c r="K688" s="28">
        <f t="shared" si="70"/>
        <v>0.25920000000000004</v>
      </c>
      <c r="L688" s="28">
        <f t="shared" si="74"/>
        <v>22.680000000000003</v>
      </c>
    </row>
    <row r="689" spans="1:12" ht="15" x14ac:dyDescent="0.25">
      <c r="A689" s="7" t="s">
        <v>133</v>
      </c>
      <c r="B689" s="8" t="s">
        <v>12</v>
      </c>
      <c r="C689" s="22">
        <v>0.17499999999999999</v>
      </c>
      <c r="D689" s="33" t="s">
        <v>1597</v>
      </c>
      <c r="E689" s="28">
        <v>267.60000000000002</v>
      </c>
      <c r="F689" s="28">
        <f t="shared" si="71"/>
        <v>46.83</v>
      </c>
      <c r="G689" s="28">
        <v>162</v>
      </c>
      <c r="H689" s="28">
        <f t="shared" si="73"/>
        <v>28.349999999999998</v>
      </c>
      <c r="I689" s="28">
        <v>665.5428571428572</v>
      </c>
      <c r="J689" s="28">
        <f t="shared" si="72"/>
        <v>116.47</v>
      </c>
      <c r="K689" s="28">
        <f t="shared" si="70"/>
        <v>28.349999999999998</v>
      </c>
      <c r="L689" s="28">
        <f>K689</f>
        <v>28.349999999999998</v>
      </c>
    </row>
    <row r="690" spans="1:12" ht="15" x14ac:dyDescent="0.25">
      <c r="A690" s="7"/>
      <c r="B690" s="8" t="s">
        <v>1235</v>
      </c>
      <c r="C690" s="19">
        <v>17.5</v>
      </c>
      <c r="D690" s="33" t="s">
        <v>1597</v>
      </c>
      <c r="E690" s="28">
        <v>18.32</v>
      </c>
      <c r="F690" s="28">
        <f t="shared" si="71"/>
        <v>320.60000000000002</v>
      </c>
      <c r="G690" s="28"/>
      <c r="H690" s="28"/>
      <c r="I690" s="28"/>
      <c r="J690" s="28"/>
      <c r="K690" s="28">
        <f t="shared" si="70"/>
        <v>18.32</v>
      </c>
      <c r="L690" s="28">
        <f t="shared" si="74"/>
        <v>320.60000000000002</v>
      </c>
    </row>
    <row r="691" spans="1:12" ht="15" x14ac:dyDescent="0.25">
      <c r="A691" s="7" t="s">
        <v>1236</v>
      </c>
      <c r="B691" s="8" t="s">
        <v>1237</v>
      </c>
      <c r="C691" s="19">
        <v>3.5</v>
      </c>
      <c r="D691" s="33" t="s">
        <v>1597</v>
      </c>
      <c r="E691" s="28">
        <v>26.68</v>
      </c>
      <c r="F691" s="28">
        <f t="shared" si="71"/>
        <v>93.38</v>
      </c>
      <c r="G691" s="28">
        <v>85.6</v>
      </c>
      <c r="H691" s="28">
        <f t="shared" si="73"/>
        <v>299.59999999999997</v>
      </c>
      <c r="I691" s="28"/>
      <c r="J691" s="28"/>
      <c r="K691" s="28">
        <f t="shared" si="70"/>
        <v>26.68</v>
      </c>
      <c r="L691" s="28">
        <f t="shared" si="74"/>
        <v>93.38</v>
      </c>
    </row>
    <row r="692" spans="1:12" ht="15" x14ac:dyDescent="0.25">
      <c r="A692" s="7" t="s">
        <v>1238</v>
      </c>
      <c r="B692" s="8" t="s">
        <v>1558</v>
      </c>
      <c r="C692" s="19">
        <v>17.5</v>
      </c>
      <c r="D692" s="33" t="s">
        <v>1597</v>
      </c>
      <c r="E692" s="28">
        <v>19.360000000000003</v>
      </c>
      <c r="F692" s="28">
        <f t="shared" si="71"/>
        <v>338.80000000000007</v>
      </c>
      <c r="G692" s="28">
        <v>22.7</v>
      </c>
      <c r="H692" s="28">
        <f t="shared" si="73"/>
        <v>397.25</v>
      </c>
      <c r="I692" s="28">
        <v>38.745142857142852</v>
      </c>
      <c r="J692" s="28">
        <f t="shared" si="72"/>
        <v>678.04</v>
      </c>
      <c r="K692" s="28">
        <f t="shared" si="70"/>
        <v>19.360000000000003</v>
      </c>
      <c r="L692" s="28">
        <f t="shared" si="74"/>
        <v>338.80000000000007</v>
      </c>
    </row>
    <row r="693" spans="1:12" ht="15" x14ac:dyDescent="0.25">
      <c r="A693" s="7" t="s">
        <v>1239</v>
      </c>
      <c r="B693" s="8" t="s">
        <v>1240</v>
      </c>
      <c r="C693" s="19">
        <v>3.5</v>
      </c>
      <c r="D693" s="33" t="s">
        <v>1597</v>
      </c>
      <c r="E693" s="28">
        <v>22.080000000000002</v>
      </c>
      <c r="F693" s="28">
        <f t="shared" si="71"/>
        <v>77.28</v>
      </c>
      <c r="G693" s="28">
        <v>51.5</v>
      </c>
      <c r="H693" s="28">
        <f t="shared" si="73"/>
        <v>180.25</v>
      </c>
      <c r="I693" s="28">
        <v>45.348571428571425</v>
      </c>
      <c r="J693" s="28">
        <f t="shared" si="72"/>
        <v>158.72</v>
      </c>
      <c r="K693" s="28">
        <f t="shared" si="70"/>
        <v>22.080000000000002</v>
      </c>
      <c r="L693" s="28">
        <f t="shared" si="74"/>
        <v>77.28</v>
      </c>
    </row>
    <row r="694" spans="1:12" ht="15" x14ac:dyDescent="0.25">
      <c r="A694" s="7" t="s">
        <v>1241</v>
      </c>
      <c r="B694" s="8" t="s">
        <v>1242</v>
      </c>
      <c r="C694" s="19">
        <v>3.5</v>
      </c>
      <c r="D694" s="33" t="s">
        <v>1597</v>
      </c>
      <c r="E694" s="28">
        <v>33.839999999999996</v>
      </c>
      <c r="F694" s="28">
        <f t="shared" si="71"/>
        <v>118.43999999999998</v>
      </c>
      <c r="G694" s="28"/>
      <c r="H694" s="28"/>
      <c r="I694" s="28"/>
      <c r="J694" s="28"/>
      <c r="K694" s="28">
        <f t="shared" si="70"/>
        <v>33.839999999999996</v>
      </c>
      <c r="L694" s="28">
        <f t="shared" si="74"/>
        <v>118.43999999999998</v>
      </c>
    </row>
    <row r="695" spans="1:12" ht="30" x14ac:dyDescent="0.25">
      <c r="A695" s="7" t="s">
        <v>134</v>
      </c>
      <c r="B695" s="2" t="s">
        <v>1243</v>
      </c>
      <c r="C695" s="19">
        <v>0.7</v>
      </c>
      <c r="D695" s="33" t="s">
        <v>1597</v>
      </c>
      <c r="E695" s="28">
        <v>666</v>
      </c>
      <c r="F695" s="28">
        <f t="shared" si="71"/>
        <v>466.2</v>
      </c>
      <c r="G695" s="28"/>
      <c r="H695" s="28"/>
      <c r="I695" s="28"/>
      <c r="J695" s="28"/>
      <c r="K695" s="28">
        <f t="shared" si="70"/>
        <v>466.2</v>
      </c>
      <c r="L695" s="28">
        <f>K695</f>
        <v>466.2</v>
      </c>
    </row>
    <row r="696" spans="1:12" ht="15" x14ac:dyDescent="0.25">
      <c r="A696" s="14" t="s">
        <v>1442</v>
      </c>
      <c r="B696" s="8" t="s">
        <v>13</v>
      </c>
      <c r="C696" s="17">
        <v>45500</v>
      </c>
      <c r="D696" s="33" t="s">
        <v>1597</v>
      </c>
      <c r="E696" s="28"/>
      <c r="F696" s="28"/>
      <c r="G696" s="28">
        <v>6.1700000000000001E-3</v>
      </c>
      <c r="H696" s="28">
        <f t="shared" si="73"/>
        <v>280.73500000000001</v>
      </c>
      <c r="I696" s="28"/>
      <c r="J696" s="28"/>
      <c r="K696" s="28">
        <f t="shared" si="70"/>
        <v>6.1700000000000001E-3</v>
      </c>
      <c r="L696" s="28">
        <f t="shared" si="74"/>
        <v>280.73500000000001</v>
      </c>
    </row>
    <row r="697" spans="1:12" ht="15" x14ac:dyDescent="0.25">
      <c r="A697" s="7"/>
      <c r="B697" s="8" t="s">
        <v>1244</v>
      </c>
      <c r="C697" s="20">
        <v>3.5000000000000001E-3</v>
      </c>
      <c r="D697" s="33" t="s">
        <v>1597</v>
      </c>
      <c r="E697" s="28"/>
      <c r="F697" s="28"/>
      <c r="G697" s="28"/>
      <c r="H697" s="28"/>
      <c r="I697" s="28"/>
      <c r="J697" s="28"/>
      <c r="K697" s="28">
        <f t="shared" si="70"/>
        <v>0</v>
      </c>
      <c r="L697" s="28"/>
    </row>
    <row r="698" spans="1:12" ht="15" x14ac:dyDescent="0.25">
      <c r="A698" s="7" t="s">
        <v>1245</v>
      </c>
      <c r="B698" s="8" t="s">
        <v>1559</v>
      </c>
      <c r="C698" s="17">
        <v>175</v>
      </c>
      <c r="D698" s="33" t="s">
        <v>1597</v>
      </c>
      <c r="E698" s="28">
        <v>0.45840000000000003</v>
      </c>
      <c r="F698" s="28">
        <f t="shared" si="71"/>
        <v>80.22</v>
      </c>
      <c r="G698" s="28">
        <v>0.21297029702970299</v>
      </c>
      <c r="H698" s="28">
        <f t="shared" si="73"/>
        <v>37.269801980198025</v>
      </c>
      <c r="I698" s="28"/>
      <c r="J698" s="28"/>
      <c r="K698" s="28">
        <f t="shared" si="70"/>
        <v>0.21297029702970299</v>
      </c>
      <c r="L698" s="28">
        <f t="shared" ref="L698:L729" si="75">PRODUCT(K698,C698)</f>
        <v>37.269801980198025</v>
      </c>
    </row>
    <row r="699" spans="1:12" ht="15" x14ac:dyDescent="0.25">
      <c r="A699" s="7" t="s">
        <v>107</v>
      </c>
      <c r="B699" s="8" t="s">
        <v>1246</v>
      </c>
      <c r="C699" s="17">
        <v>1750</v>
      </c>
      <c r="D699" s="33" t="s">
        <v>1597</v>
      </c>
      <c r="E699" s="28">
        <v>2.4480000000000005E-2</v>
      </c>
      <c r="F699" s="28">
        <f t="shared" si="71"/>
        <v>42.840000000000011</v>
      </c>
      <c r="G699" s="28">
        <v>1.3599999999999999E-2</v>
      </c>
      <c r="H699" s="28">
        <f t="shared" si="73"/>
        <v>23.799999999999997</v>
      </c>
      <c r="I699" s="28">
        <v>3.2064647309216217E-2</v>
      </c>
      <c r="J699" s="28">
        <f t="shared" si="72"/>
        <v>56.113132791128379</v>
      </c>
      <c r="K699" s="28">
        <f t="shared" si="70"/>
        <v>1.3599999999999999E-2</v>
      </c>
      <c r="L699" s="28">
        <f t="shared" si="75"/>
        <v>23.799999999999997</v>
      </c>
    </row>
    <row r="700" spans="1:12" ht="15" x14ac:dyDescent="0.25">
      <c r="A700" s="7" t="s">
        <v>107</v>
      </c>
      <c r="B700" s="8" t="s">
        <v>1247</v>
      </c>
      <c r="C700" s="17">
        <v>350</v>
      </c>
      <c r="D700" s="33" t="s">
        <v>1597</v>
      </c>
      <c r="E700" s="28">
        <v>0.17</v>
      </c>
      <c r="F700" s="28">
        <f t="shared" si="71"/>
        <v>59.500000000000007</v>
      </c>
      <c r="G700" s="28"/>
      <c r="H700" s="28"/>
      <c r="I700" s="28"/>
      <c r="J700" s="28"/>
      <c r="K700" s="28">
        <f t="shared" si="70"/>
        <v>0.17</v>
      </c>
      <c r="L700" s="28">
        <f t="shared" si="75"/>
        <v>59.500000000000007</v>
      </c>
    </row>
    <row r="701" spans="1:12" ht="15" x14ac:dyDescent="0.25">
      <c r="A701" s="7" t="s">
        <v>107</v>
      </c>
      <c r="B701" s="8" t="s">
        <v>1248</v>
      </c>
      <c r="C701" s="17">
        <v>3500</v>
      </c>
      <c r="D701" s="33" t="s">
        <v>1597</v>
      </c>
      <c r="E701" s="28">
        <v>0.2</v>
      </c>
      <c r="F701" s="28">
        <f t="shared" si="71"/>
        <v>700</v>
      </c>
      <c r="G701" s="28">
        <v>3.2531999999999998E-2</v>
      </c>
      <c r="H701" s="28">
        <f t="shared" si="73"/>
        <v>113.86199999999999</v>
      </c>
      <c r="I701" s="28">
        <v>3.4659269865054819E-2</v>
      </c>
      <c r="J701" s="28">
        <f t="shared" si="72"/>
        <v>121.30744452769187</v>
      </c>
      <c r="K701" s="28">
        <f t="shared" si="70"/>
        <v>3.2531999999999998E-2</v>
      </c>
      <c r="L701" s="28">
        <f t="shared" si="75"/>
        <v>113.86199999999999</v>
      </c>
    </row>
    <row r="702" spans="1:12" ht="15" x14ac:dyDescent="0.25">
      <c r="A702" s="7" t="s">
        <v>107</v>
      </c>
      <c r="B702" s="8" t="s">
        <v>169</v>
      </c>
      <c r="C702" s="17">
        <v>227500</v>
      </c>
      <c r="D702" s="33" t="s">
        <v>1597</v>
      </c>
      <c r="E702" s="28">
        <v>0.05</v>
      </c>
      <c r="F702" s="28">
        <f t="shared" si="71"/>
        <v>11375</v>
      </c>
      <c r="G702" s="28"/>
      <c r="H702" s="28"/>
      <c r="I702" s="28">
        <v>2.5151208791208791E-2</v>
      </c>
      <c r="J702" s="28">
        <f t="shared" si="72"/>
        <v>5721.9</v>
      </c>
      <c r="K702" s="28">
        <f t="shared" si="70"/>
        <v>2.5151208791208791E-2</v>
      </c>
      <c r="L702" s="28">
        <f t="shared" si="75"/>
        <v>5721.9</v>
      </c>
    </row>
    <row r="703" spans="1:12" ht="15" x14ac:dyDescent="0.25">
      <c r="A703" s="7" t="s">
        <v>1249</v>
      </c>
      <c r="B703" s="8" t="s">
        <v>1250</v>
      </c>
      <c r="C703" s="17">
        <v>1750</v>
      </c>
      <c r="D703" s="33" t="s">
        <v>1597</v>
      </c>
      <c r="E703" s="28">
        <v>8.1200000000000008E-2</v>
      </c>
      <c r="F703" s="28">
        <f t="shared" si="71"/>
        <v>142.10000000000002</v>
      </c>
      <c r="G703" s="28"/>
      <c r="H703" s="28"/>
      <c r="I703" s="28"/>
      <c r="J703" s="28"/>
      <c r="K703" s="28">
        <f t="shared" si="70"/>
        <v>8.1200000000000008E-2</v>
      </c>
      <c r="L703" s="28">
        <f t="shared" si="75"/>
        <v>142.10000000000002</v>
      </c>
    </row>
    <row r="704" spans="1:12" ht="15" x14ac:dyDescent="0.25">
      <c r="A704" s="7"/>
      <c r="B704" s="8" t="s">
        <v>1251</v>
      </c>
      <c r="C704" s="21">
        <v>1.75</v>
      </c>
      <c r="D704" s="33" t="s">
        <v>1598</v>
      </c>
      <c r="E704" s="28">
        <v>101.2</v>
      </c>
      <c r="F704" s="28">
        <f t="shared" si="71"/>
        <v>177.1</v>
      </c>
      <c r="G704" s="28">
        <v>16.57</v>
      </c>
      <c r="H704" s="28">
        <f t="shared" si="73"/>
        <v>28.997500000000002</v>
      </c>
      <c r="I704" s="28"/>
      <c r="J704" s="28"/>
      <c r="K704" s="28">
        <f t="shared" si="70"/>
        <v>16.57</v>
      </c>
      <c r="L704" s="28">
        <f t="shared" si="75"/>
        <v>28.997500000000002</v>
      </c>
    </row>
    <row r="705" spans="1:12" ht="15" x14ac:dyDescent="0.25">
      <c r="A705" s="7" t="s">
        <v>135</v>
      </c>
      <c r="B705" s="8" t="s">
        <v>14</v>
      </c>
      <c r="C705" s="17">
        <v>35</v>
      </c>
      <c r="D705" s="33" t="s">
        <v>1597</v>
      </c>
      <c r="E705" s="28">
        <v>3.6160000000000005</v>
      </c>
      <c r="F705" s="28">
        <f t="shared" si="71"/>
        <v>126.56000000000002</v>
      </c>
      <c r="G705" s="28">
        <v>2.39</v>
      </c>
      <c r="H705" s="28">
        <f t="shared" si="73"/>
        <v>83.65</v>
      </c>
      <c r="I705" s="28">
        <v>3.8930104049301364</v>
      </c>
      <c r="J705" s="28">
        <f t="shared" si="72"/>
        <v>136.25536417255478</v>
      </c>
      <c r="K705" s="28">
        <f t="shared" si="70"/>
        <v>2.39</v>
      </c>
      <c r="L705" s="28">
        <f t="shared" si="75"/>
        <v>83.65</v>
      </c>
    </row>
    <row r="706" spans="1:12" ht="15" x14ac:dyDescent="0.25">
      <c r="A706" s="7" t="s">
        <v>30</v>
      </c>
      <c r="B706" s="8" t="s">
        <v>1252</v>
      </c>
      <c r="C706" s="17">
        <v>350</v>
      </c>
      <c r="D706" s="33" t="s">
        <v>1597</v>
      </c>
      <c r="E706" s="28">
        <v>1.0528</v>
      </c>
      <c r="F706" s="28">
        <f t="shared" si="71"/>
        <v>368.47999999999996</v>
      </c>
      <c r="G706" s="28">
        <v>0.48096</v>
      </c>
      <c r="H706" s="28">
        <f t="shared" si="73"/>
        <v>168.33600000000001</v>
      </c>
      <c r="I706" s="28">
        <v>1.1403559911403343</v>
      </c>
      <c r="J706" s="28">
        <f t="shared" si="72"/>
        <v>399.12459689911697</v>
      </c>
      <c r="K706" s="28">
        <f t="shared" ref="K706:K769" si="76">MIN(E706:J706)</f>
        <v>0.48096</v>
      </c>
      <c r="L706" s="28">
        <f t="shared" si="75"/>
        <v>168.33600000000001</v>
      </c>
    </row>
    <row r="707" spans="1:12" ht="15" x14ac:dyDescent="0.25">
      <c r="A707" s="7" t="s">
        <v>30</v>
      </c>
      <c r="B707" s="8" t="s">
        <v>1560</v>
      </c>
      <c r="C707" s="17">
        <v>175</v>
      </c>
      <c r="D707" s="33" t="s">
        <v>1597</v>
      </c>
      <c r="E707" s="28">
        <v>1.0528</v>
      </c>
      <c r="F707" s="28">
        <f t="shared" ref="F707:F770" si="77">PRODUCT(C707,E707)</f>
        <v>184.23999999999998</v>
      </c>
      <c r="G707" s="28">
        <v>0.51319999999999999</v>
      </c>
      <c r="H707" s="28">
        <f t="shared" ref="H707:H770" si="78">PRODUCT(C707,G707)</f>
        <v>89.81</v>
      </c>
      <c r="I707" s="28">
        <v>1.1403559911403343</v>
      </c>
      <c r="J707" s="28">
        <f t="shared" ref="J707:J768" si="79">PRODUCT(C707,I707)</f>
        <v>199.56229844955848</v>
      </c>
      <c r="K707" s="28">
        <f t="shared" si="76"/>
        <v>0.51319999999999999</v>
      </c>
      <c r="L707" s="28">
        <f t="shared" si="75"/>
        <v>89.81</v>
      </c>
    </row>
    <row r="708" spans="1:12" ht="15" x14ac:dyDescent="0.25">
      <c r="A708" s="7" t="s">
        <v>1253</v>
      </c>
      <c r="B708" s="8" t="s">
        <v>1254</v>
      </c>
      <c r="C708" s="19">
        <v>17.5</v>
      </c>
      <c r="D708" s="33" t="s">
        <v>1597</v>
      </c>
      <c r="E708" s="28">
        <v>4.5360000000000005</v>
      </c>
      <c r="F708" s="28">
        <f t="shared" si="77"/>
        <v>79.38000000000001</v>
      </c>
      <c r="G708" s="28">
        <v>5.88</v>
      </c>
      <c r="H708" s="28">
        <f t="shared" si="78"/>
        <v>102.89999999999999</v>
      </c>
      <c r="I708" s="28"/>
      <c r="J708" s="28"/>
      <c r="K708" s="28">
        <f t="shared" si="76"/>
        <v>4.5360000000000005</v>
      </c>
      <c r="L708" s="28">
        <f t="shared" si="75"/>
        <v>79.38000000000001</v>
      </c>
    </row>
    <row r="709" spans="1:12" ht="15" x14ac:dyDescent="0.25">
      <c r="A709" s="7" t="s">
        <v>1255</v>
      </c>
      <c r="B709" s="8" t="s">
        <v>1256</v>
      </c>
      <c r="C709" s="20">
        <v>1.7500000000000002E-2</v>
      </c>
      <c r="D709" s="33" t="s">
        <v>1597</v>
      </c>
      <c r="E709" s="28">
        <v>8480.0000000000018</v>
      </c>
      <c r="F709" s="28">
        <f t="shared" si="77"/>
        <v>148.40000000000003</v>
      </c>
      <c r="G709" s="28"/>
      <c r="H709" s="28"/>
      <c r="I709" s="28"/>
      <c r="J709" s="28"/>
      <c r="K709" s="28">
        <f t="shared" si="76"/>
        <v>148.40000000000003</v>
      </c>
      <c r="L709" s="28">
        <f>K709</f>
        <v>148.40000000000003</v>
      </c>
    </row>
    <row r="710" spans="1:12" ht="15" x14ac:dyDescent="0.25">
      <c r="A710" s="7" t="s">
        <v>1257</v>
      </c>
      <c r="B710" s="8" t="s">
        <v>1258</v>
      </c>
      <c r="C710" s="19">
        <v>87.5</v>
      </c>
      <c r="D710" s="33" t="s">
        <v>1597</v>
      </c>
      <c r="E710" s="28">
        <v>0.35360000000000008</v>
      </c>
      <c r="F710" s="28">
        <f t="shared" si="77"/>
        <v>30.940000000000008</v>
      </c>
      <c r="G710" s="28">
        <v>0.54100000000000004</v>
      </c>
      <c r="H710" s="28">
        <f t="shared" si="78"/>
        <v>47.337500000000006</v>
      </c>
      <c r="I710" s="28">
        <v>0.60937142857142856</v>
      </c>
      <c r="J710" s="28">
        <f t="shared" si="79"/>
        <v>53.32</v>
      </c>
      <c r="K710" s="28">
        <f t="shared" si="76"/>
        <v>0.35360000000000008</v>
      </c>
      <c r="L710" s="28">
        <f t="shared" si="75"/>
        <v>30.940000000000008</v>
      </c>
    </row>
    <row r="711" spans="1:12" ht="15" x14ac:dyDescent="0.25">
      <c r="A711" s="7" t="s">
        <v>108</v>
      </c>
      <c r="B711" s="8" t="s">
        <v>1561</v>
      </c>
      <c r="C711" s="17">
        <v>1750</v>
      </c>
      <c r="D711" s="33" t="s">
        <v>1597</v>
      </c>
      <c r="E711" s="28">
        <v>2.0400000000000001E-2</v>
      </c>
      <c r="F711" s="28">
        <f t="shared" si="77"/>
        <v>35.700000000000003</v>
      </c>
      <c r="G711" s="28">
        <v>1.6570000000000001E-2</v>
      </c>
      <c r="H711" s="28">
        <f t="shared" si="78"/>
        <v>28.997500000000002</v>
      </c>
      <c r="I711" s="28">
        <v>2.2972668429960232E-2</v>
      </c>
      <c r="J711" s="28">
        <f t="shared" si="79"/>
        <v>40.202169752430407</v>
      </c>
      <c r="K711" s="28">
        <f t="shared" si="76"/>
        <v>1.6570000000000001E-2</v>
      </c>
      <c r="L711" s="28">
        <f t="shared" si="75"/>
        <v>28.997500000000002</v>
      </c>
    </row>
    <row r="712" spans="1:12" ht="15" x14ac:dyDescent="0.25">
      <c r="A712" s="7" t="s">
        <v>1259</v>
      </c>
      <c r="B712" s="8" t="s">
        <v>1587</v>
      </c>
      <c r="C712" s="17">
        <v>7000</v>
      </c>
      <c r="D712" s="33" t="s">
        <v>1597</v>
      </c>
      <c r="E712" s="28">
        <v>3.2039999999999999E-2</v>
      </c>
      <c r="F712" s="28">
        <f t="shared" si="77"/>
        <v>224.28</v>
      </c>
      <c r="G712" s="28">
        <v>1.9460000000000002E-2</v>
      </c>
      <c r="H712" s="28">
        <f t="shared" si="78"/>
        <v>136.22</v>
      </c>
      <c r="I712" s="28"/>
      <c r="J712" s="28"/>
      <c r="K712" s="28">
        <f t="shared" si="76"/>
        <v>1.9460000000000002E-2</v>
      </c>
      <c r="L712" s="28">
        <f t="shared" si="75"/>
        <v>136.22</v>
      </c>
    </row>
    <row r="713" spans="1:12" ht="15" x14ac:dyDescent="0.25">
      <c r="A713" s="7" t="s">
        <v>84</v>
      </c>
      <c r="B713" s="8" t="s">
        <v>1562</v>
      </c>
      <c r="C713" s="17">
        <v>1750</v>
      </c>
      <c r="D713" s="33" t="s">
        <v>1597</v>
      </c>
      <c r="E713" s="28">
        <v>4.2400000000000007E-2</v>
      </c>
      <c r="F713" s="28">
        <f t="shared" si="77"/>
        <v>74.200000000000017</v>
      </c>
      <c r="G713" s="28">
        <v>8.6499999999999997E-3</v>
      </c>
      <c r="H713" s="28">
        <f t="shared" si="78"/>
        <v>15.137499999999999</v>
      </c>
      <c r="I713" s="28">
        <v>2.403302068044947E-2</v>
      </c>
      <c r="J713" s="28">
        <f t="shared" si="79"/>
        <v>42.057786190786572</v>
      </c>
      <c r="K713" s="28">
        <f t="shared" si="76"/>
        <v>8.6499999999999997E-3</v>
      </c>
      <c r="L713" s="28">
        <f t="shared" si="75"/>
        <v>15.137499999999999</v>
      </c>
    </row>
    <row r="714" spans="1:12" ht="15" x14ac:dyDescent="0.25">
      <c r="A714" s="7" t="s">
        <v>1260</v>
      </c>
      <c r="B714" s="8" t="s">
        <v>1261</v>
      </c>
      <c r="C714" s="19">
        <v>0.7</v>
      </c>
      <c r="D714" s="33" t="s">
        <v>1598</v>
      </c>
      <c r="E714" s="28">
        <v>338.39999999999992</v>
      </c>
      <c r="F714" s="28">
        <f t="shared" si="77"/>
        <v>236.87999999999994</v>
      </c>
      <c r="G714" s="28"/>
      <c r="H714" s="28"/>
      <c r="I714" s="28">
        <v>3504.2000000000003</v>
      </c>
      <c r="J714" s="28">
        <f t="shared" si="79"/>
        <v>2452.94</v>
      </c>
      <c r="K714" s="28">
        <f t="shared" si="76"/>
        <v>236.87999999999994</v>
      </c>
      <c r="L714" s="28">
        <f>K714</f>
        <v>236.87999999999994</v>
      </c>
    </row>
    <row r="715" spans="1:12" ht="15" x14ac:dyDescent="0.25">
      <c r="A715" s="7" t="s">
        <v>114</v>
      </c>
      <c r="B715" s="8" t="s">
        <v>1563</v>
      </c>
      <c r="C715" s="17">
        <v>3500</v>
      </c>
      <c r="D715" s="33" t="s">
        <v>1597</v>
      </c>
      <c r="E715" s="28">
        <v>7.6160000000000005E-2</v>
      </c>
      <c r="F715" s="28">
        <f t="shared" si="77"/>
        <v>266.56</v>
      </c>
      <c r="G715" s="28">
        <v>1.205E-2</v>
      </c>
      <c r="H715" s="28">
        <f t="shared" si="78"/>
        <v>42.174999999999997</v>
      </c>
      <c r="I715" s="28">
        <v>3.1940039597605371E-2</v>
      </c>
      <c r="J715" s="28">
        <f t="shared" si="79"/>
        <v>111.7901385916188</v>
      </c>
      <c r="K715" s="28">
        <f t="shared" si="76"/>
        <v>1.205E-2</v>
      </c>
      <c r="L715" s="28">
        <f t="shared" si="75"/>
        <v>42.174999999999997</v>
      </c>
    </row>
    <row r="716" spans="1:12" ht="15" x14ac:dyDescent="0.25">
      <c r="A716" s="7" t="s">
        <v>109</v>
      </c>
      <c r="B716" s="8" t="s">
        <v>15</v>
      </c>
      <c r="C716" s="17">
        <v>700</v>
      </c>
      <c r="D716" s="33" t="s">
        <v>1597</v>
      </c>
      <c r="E716" s="28">
        <v>0.31</v>
      </c>
      <c r="F716" s="28">
        <f t="shared" si="77"/>
        <v>217</v>
      </c>
      <c r="G716" s="28">
        <v>1.205E-2</v>
      </c>
      <c r="H716" s="28">
        <f t="shared" si="78"/>
        <v>8.4350000000000005</v>
      </c>
      <c r="I716" s="28">
        <v>0.58071428571428574</v>
      </c>
      <c r="J716" s="28">
        <f t="shared" si="79"/>
        <v>406.5</v>
      </c>
      <c r="K716" s="28">
        <f t="shared" si="76"/>
        <v>1.205E-2</v>
      </c>
      <c r="L716" s="28">
        <f t="shared" si="75"/>
        <v>8.4350000000000005</v>
      </c>
    </row>
    <row r="717" spans="1:12" ht="15" x14ac:dyDescent="0.25">
      <c r="A717" s="7" t="s">
        <v>1262</v>
      </c>
      <c r="B717" s="8" t="s">
        <v>1447</v>
      </c>
      <c r="C717" s="22">
        <v>0.875</v>
      </c>
      <c r="D717" s="33" t="s">
        <v>1597</v>
      </c>
      <c r="E717" s="28">
        <v>42.4</v>
      </c>
      <c r="F717" s="28">
        <f t="shared" si="77"/>
        <v>37.1</v>
      </c>
      <c r="G717" s="28">
        <v>0.29399999999999998</v>
      </c>
      <c r="H717" s="28">
        <f t="shared" si="78"/>
        <v>0.25724999999999998</v>
      </c>
      <c r="I717" s="28">
        <v>17.382857142857144</v>
      </c>
      <c r="J717" s="28">
        <f t="shared" si="79"/>
        <v>15.21</v>
      </c>
      <c r="K717" s="28">
        <f t="shared" si="76"/>
        <v>0.25724999999999998</v>
      </c>
      <c r="L717" s="28">
        <f>K717</f>
        <v>0.25724999999999998</v>
      </c>
    </row>
    <row r="718" spans="1:12" ht="15" x14ac:dyDescent="0.25">
      <c r="A718" s="7" t="s">
        <v>1262</v>
      </c>
      <c r="B718" s="8" t="s">
        <v>1263</v>
      </c>
      <c r="C718" s="17">
        <v>700</v>
      </c>
      <c r="D718" s="33" t="s">
        <v>1597</v>
      </c>
      <c r="E718" s="28">
        <v>2.2719999999999998</v>
      </c>
      <c r="F718" s="28">
        <f t="shared" si="77"/>
        <v>1590.3999999999999</v>
      </c>
      <c r="G718" s="28">
        <v>0.29399999999999998</v>
      </c>
      <c r="H718" s="28">
        <f t="shared" si="78"/>
        <v>205.79999999999998</v>
      </c>
      <c r="I718" s="28">
        <v>0.25774285714285711</v>
      </c>
      <c r="J718" s="28">
        <f t="shared" si="79"/>
        <v>180.42</v>
      </c>
      <c r="K718" s="28">
        <f t="shared" si="76"/>
        <v>0.25774285714285711</v>
      </c>
      <c r="L718" s="28">
        <f t="shared" si="75"/>
        <v>180.42</v>
      </c>
    </row>
    <row r="719" spans="1:12" ht="15" x14ac:dyDescent="0.25">
      <c r="A719" s="7" t="s">
        <v>82</v>
      </c>
      <c r="B719" s="8" t="s">
        <v>1264</v>
      </c>
      <c r="C719" s="17">
        <v>8750</v>
      </c>
      <c r="D719" s="33" t="s">
        <v>1597</v>
      </c>
      <c r="E719" s="28">
        <v>1.7000000000000001E-2</v>
      </c>
      <c r="F719" s="28">
        <f t="shared" si="77"/>
        <v>148.75</v>
      </c>
      <c r="G719" s="28"/>
      <c r="H719" s="28"/>
      <c r="I719" s="28">
        <v>3.0172931919645225E-2</v>
      </c>
      <c r="J719" s="28">
        <f t="shared" si="79"/>
        <v>264.01315429689572</v>
      </c>
      <c r="K719" s="28">
        <f t="shared" si="76"/>
        <v>1.7000000000000001E-2</v>
      </c>
      <c r="L719" s="28">
        <f t="shared" si="75"/>
        <v>148.75</v>
      </c>
    </row>
    <row r="720" spans="1:12" ht="15" x14ac:dyDescent="0.25">
      <c r="A720" s="7" t="s">
        <v>82</v>
      </c>
      <c r="B720" s="8" t="s">
        <v>1564</v>
      </c>
      <c r="C720" s="17">
        <v>10500</v>
      </c>
      <c r="D720" s="33" t="s">
        <v>1597</v>
      </c>
      <c r="E720" s="28">
        <v>4.2800000000000005E-2</v>
      </c>
      <c r="F720" s="28">
        <f t="shared" si="77"/>
        <v>449.40000000000003</v>
      </c>
      <c r="G720" s="28"/>
      <c r="H720" s="28"/>
      <c r="I720" s="28">
        <v>3.0731689918157178E-2</v>
      </c>
      <c r="J720" s="28">
        <f t="shared" si="79"/>
        <v>322.68274414065036</v>
      </c>
      <c r="K720" s="28">
        <f t="shared" si="76"/>
        <v>3.0731689918157178E-2</v>
      </c>
      <c r="L720" s="28">
        <f t="shared" si="75"/>
        <v>322.68274414065036</v>
      </c>
    </row>
    <row r="721" spans="1:12" ht="15" x14ac:dyDescent="0.25">
      <c r="A721" s="7" t="s">
        <v>82</v>
      </c>
      <c r="B721" s="8" t="s">
        <v>1265</v>
      </c>
      <c r="C721" s="17">
        <v>3500</v>
      </c>
      <c r="D721" s="33" t="s">
        <v>1597</v>
      </c>
      <c r="E721" s="28">
        <v>5.5600000000000004E-2</v>
      </c>
      <c r="F721" s="28">
        <f t="shared" si="77"/>
        <v>194.60000000000002</v>
      </c>
      <c r="G721" s="28">
        <v>0.02</v>
      </c>
      <c r="H721" s="28">
        <f t="shared" si="78"/>
        <v>70</v>
      </c>
      <c r="I721" s="28">
        <v>4.2234547099236165E-2</v>
      </c>
      <c r="J721" s="28">
        <f t="shared" si="79"/>
        <v>147.82091484732658</v>
      </c>
      <c r="K721" s="28">
        <f t="shared" si="76"/>
        <v>0.02</v>
      </c>
      <c r="L721" s="28">
        <f t="shared" si="75"/>
        <v>70</v>
      </c>
    </row>
    <row r="722" spans="1:12" ht="15" x14ac:dyDescent="0.25">
      <c r="A722" s="7" t="s">
        <v>82</v>
      </c>
      <c r="B722" s="8" t="s">
        <v>1565</v>
      </c>
      <c r="C722" s="17">
        <v>17500</v>
      </c>
      <c r="D722" s="33" t="s">
        <v>1597</v>
      </c>
      <c r="E722" s="28">
        <v>1.392E-2</v>
      </c>
      <c r="F722" s="28">
        <f t="shared" si="77"/>
        <v>243.6</v>
      </c>
      <c r="G722" s="28"/>
      <c r="H722" s="28"/>
      <c r="I722" s="28">
        <v>3.0172931919645225E-2</v>
      </c>
      <c r="J722" s="28">
        <f t="shared" si="79"/>
        <v>528.02630859379144</v>
      </c>
      <c r="K722" s="28">
        <f t="shared" si="76"/>
        <v>1.392E-2</v>
      </c>
      <c r="L722" s="28">
        <f t="shared" si="75"/>
        <v>243.6</v>
      </c>
    </row>
    <row r="723" spans="1:12" ht="15" x14ac:dyDescent="0.25">
      <c r="A723" s="7" t="s">
        <v>83</v>
      </c>
      <c r="B723" s="8" t="s">
        <v>1566</v>
      </c>
      <c r="C723" s="17">
        <v>875</v>
      </c>
      <c r="D723" s="33" t="s">
        <v>1597</v>
      </c>
      <c r="E723" s="28">
        <v>0.01</v>
      </c>
      <c r="F723" s="28">
        <f t="shared" si="77"/>
        <v>8.75</v>
      </c>
      <c r="G723" s="28">
        <v>4.3200000000000001E-3</v>
      </c>
      <c r="H723" s="28">
        <f t="shared" si="78"/>
        <v>3.7800000000000002</v>
      </c>
      <c r="I723" s="28">
        <v>1.2767504697324008E-2</v>
      </c>
      <c r="J723" s="28">
        <f t="shared" si="79"/>
        <v>11.171566610158507</v>
      </c>
      <c r="K723" s="28">
        <f t="shared" si="76"/>
        <v>4.3200000000000001E-3</v>
      </c>
      <c r="L723" s="28">
        <f t="shared" si="75"/>
        <v>3.7800000000000002</v>
      </c>
    </row>
    <row r="724" spans="1:12" ht="15" x14ac:dyDescent="0.25">
      <c r="A724" s="7" t="s">
        <v>83</v>
      </c>
      <c r="B724" s="8" t="s">
        <v>1567</v>
      </c>
      <c r="C724" s="17">
        <v>42000</v>
      </c>
      <c r="D724" s="33" t="s">
        <v>1597</v>
      </c>
      <c r="E724" s="28">
        <v>5.4999999999999997E-3</v>
      </c>
      <c r="F724" s="28">
        <f t="shared" si="77"/>
        <v>231</v>
      </c>
      <c r="G724" s="28">
        <v>2.0820000000000001E-3</v>
      </c>
      <c r="H724" s="28">
        <f t="shared" si="78"/>
        <v>87.444000000000003</v>
      </c>
      <c r="I724" s="28">
        <v>5.6964692241184408E-3</v>
      </c>
      <c r="J724" s="28">
        <f t="shared" si="79"/>
        <v>239.25170741297453</v>
      </c>
      <c r="K724" s="28">
        <f t="shared" si="76"/>
        <v>2.0820000000000001E-3</v>
      </c>
      <c r="L724" s="28">
        <f t="shared" si="75"/>
        <v>87.444000000000003</v>
      </c>
    </row>
    <row r="725" spans="1:12" ht="15" x14ac:dyDescent="0.25">
      <c r="A725" s="7" t="s">
        <v>1266</v>
      </c>
      <c r="B725" s="8" t="s">
        <v>1267</v>
      </c>
      <c r="C725" s="21">
        <v>0.35</v>
      </c>
      <c r="D725" s="33" t="s">
        <v>1598</v>
      </c>
      <c r="E725" s="28">
        <v>273.5</v>
      </c>
      <c r="F725" s="28">
        <f t="shared" si="77"/>
        <v>95.724999999999994</v>
      </c>
      <c r="G725" s="28"/>
      <c r="H725" s="28"/>
      <c r="I725" s="28"/>
      <c r="J725" s="28"/>
      <c r="K725" s="28">
        <f t="shared" si="76"/>
        <v>95.724999999999994</v>
      </c>
      <c r="L725" s="28">
        <f>K725</f>
        <v>95.724999999999994</v>
      </c>
    </row>
    <row r="726" spans="1:12" ht="15" x14ac:dyDescent="0.25">
      <c r="A726" s="7" t="s">
        <v>112</v>
      </c>
      <c r="B726" s="8" t="s">
        <v>1268</v>
      </c>
      <c r="C726" s="17">
        <v>7000</v>
      </c>
      <c r="D726" s="33" t="s">
        <v>1597</v>
      </c>
      <c r="E726" s="28">
        <v>1.6E-2</v>
      </c>
      <c r="F726" s="28">
        <f t="shared" si="77"/>
        <v>112</v>
      </c>
      <c r="G726" s="28">
        <v>1.129E-2</v>
      </c>
      <c r="H726" s="28">
        <f t="shared" si="78"/>
        <v>79.03</v>
      </c>
      <c r="I726" s="28">
        <v>2.5079028103174604E-2</v>
      </c>
      <c r="J726" s="28">
        <f t="shared" si="79"/>
        <v>175.55319672222222</v>
      </c>
      <c r="K726" s="28">
        <f t="shared" si="76"/>
        <v>1.129E-2</v>
      </c>
      <c r="L726" s="28">
        <f t="shared" si="75"/>
        <v>79.03</v>
      </c>
    </row>
    <row r="727" spans="1:12" ht="15" x14ac:dyDescent="0.25">
      <c r="A727" s="7" t="s">
        <v>110</v>
      </c>
      <c r="B727" s="8" t="s">
        <v>1568</v>
      </c>
      <c r="C727" s="17">
        <v>3500</v>
      </c>
      <c r="D727" s="33" t="s">
        <v>1597</v>
      </c>
      <c r="E727" s="28">
        <v>2.3E-2</v>
      </c>
      <c r="F727" s="28">
        <f t="shared" si="77"/>
        <v>80.5</v>
      </c>
      <c r="G727" s="28">
        <v>8.0399999999999985E-3</v>
      </c>
      <c r="H727" s="28">
        <f t="shared" si="78"/>
        <v>28.139999999999993</v>
      </c>
      <c r="I727" s="28">
        <v>1.7606627986385542E-2</v>
      </c>
      <c r="J727" s="28">
        <f t="shared" si="79"/>
        <v>61.6231979523494</v>
      </c>
      <c r="K727" s="28">
        <f t="shared" si="76"/>
        <v>8.0399999999999985E-3</v>
      </c>
      <c r="L727" s="28">
        <f t="shared" si="75"/>
        <v>28.139999999999993</v>
      </c>
    </row>
    <row r="728" spans="1:12" ht="15" x14ac:dyDescent="0.25">
      <c r="A728" s="7" t="s">
        <v>1269</v>
      </c>
      <c r="B728" s="8" t="s">
        <v>1569</v>
      </c>
      <c r="C728" s="21">
        <v>0.35</v>
      </c>
      <c r="D728" s="33" t="s">
        <v>1598</v>
      </c>
      <c r="E728" s="28">
        <v>35.200000000000003</v>
      </c>
      <c r="F728" s="28">
        <f t="shared" si="77"/>
        <v>12.32</v>
      </c>
      <c r="G728" s="28">
        <v>15.43</v>
      </c>
      <c r="H728" s="28">
        <f t="shared" si="78"/>
        <v>5.4004999999999992</v>
      </c>
      <c r="I728" s="28">
        <v>170.60000000000002</v>
      </c>
      <c r="J728" s="28">
        <f t="shared" si="79"/>
        <v>59.71</v>
      </c>
      <c r="K728" s="28">
        <f t="shared" si="76"/>
        <v>5.4004999999999992</v>
      </c>
      <c r="L728" s="28">
        <f>K728</f>
        <v>5.4004999999999992</v>
      </c>
    </row>
    <row r="729" spans="1:12" ht="15" x14ac:dyDescent="0.25">
      <c r="A729" s="7" t="s">
        <v>40</v>
      </c>
      <c r="B729" s="8" t="s">
        <v>1270</v>
      </c>
      <c r="C729" s="17">
        <v>1925</v>
      </c>
      <c r="D729" s="33" t="s">
        <v>1597</v>
      </c>
      <c r="E729" s="28">
        <v>0.22559999999999999</v>
      </c>
      <c r="F729" s="28">
        <f t="shared" si="77"/>
        <v>434.28</v>
      </c>
      <c r="G729" s="28">
        <v>0.18875999999999998</v>
      </c>
      <c r="H729" s="28">
        <f t="shared" si="78"/>
        <v>363.36299999999994</v>
      </c>
      <c r="I729" s="28">
        <v>0.10279480519480519</v>
      </c>
      <c r="J729" s="28">
        <f t="shared" si="79"/>
        <v>197.88</v>
      </c>
      <c r="K729" s="28">
        <f t="shared" si="76"/>
        <v>0.10279480519480519</v>
      </c>
      <c r="L729" s="28">
        <f t="shared" si="75"/>
        <v>197.88</v>
      </c>
    </row>
    <row r="730" spans="1:12" ht="15" x14ac:dyDescent="0.25">
      <c r="A730" s="7" t="s">
        <v>40</v>
      </c>
      <c r="B730" s="8" t="s">
        <v>1271</v>
      </c>
      <c r="C730" s="21">
        <v>1.75</v>
      </c>
      <c r="D730" s="33" t="s">
        <v>1598</v>
      </c>
      <c r="E730" s="28">
        <v>61.36</v>
      </c>
      <c r="F730" s="28">
        <f t="shared" si="77"/>
        <v>107.38</v>
      </c>
      <c r="G730" s="28">
        <v>53.46</v>
      </c>
      <c r="H730" s="28">
        <f t="shared" si="78"/>
        <v>93.555000000000007</v>
      </c>
      <c r="I730" s="28"/>
      <c r="J730" s="28"/>
      <c r="K730" s="28">
        <f t="shared" si="76"/>
        <v>53.46</v>
      </c>
      <c r="L730" s="28">
        <f t="shared" ref="L730:L761" si="80">PRODUCT(K730,C730)</f>
        <v>93.555000000000007</v>
      </c>
    </row>
    <row r="731" spans="1:12" ht="15" x14ac:dyDescent="0.25">
      <c r="A731" s="7" t="s">
        <v>40</v>
      </c>
      <c r="B731" s="8" t="s">
        <v>1272</v>
      </c>
      <c r="C731" s="19">
        <v>87.5</v>
      </c>
      <c r="D731" s="33" t="s">
        <v>1597</v>
      </c>
      <c r="E731" s="28">
        <v>0.48200000000000004</v>
      </c>
      <c r="F731" s="28">
        <f t="shared" si="77"/>
        <v>42.175000000000004</v>
      </c>
      <c r="G731" s="28">
        <v>0.18875999999999998</v>
      </c>
      <c r="H731" s="28">
        <f t="shared" si="78"/>
        <v>16.516499999999997</v>
      </c>
      <c r="I731" s="28">
        <v>0.69634285714285715</v>
      </c>
      <c r="J731" s="28">
        <f t="shared" si="79"/>
        <v>60.93</v>
      </c>
      <c r="K731" s="28">
        <f t="shared" si="76"/>
        <v>0.18875999999999998</v>
      </c>
      <c r="L731" s="28">
        <f t="shared" si="80"/>
        <v>16.516499999999997</v>
      </c>
    </row>
    <row r="732" spans="1:12" ht="15" x14ac:dyDescent="0.25">
      <c r="A732" s="7" t="s">
        <v>1273</v>
      </c>
      <c r="B732" s="8" t="s">
        <v>1274</v>
      </c>
      <c r="C732" s="17">
        <v>70</v>
      </c>
      <c r="D732" s="33" t="s">
        <v>1597</v>
      </c>
      <c r="E732" s="28">
        <v>3.4</v>
      </c>
      <c r="F732" s="28">
        <f t="shared" si="77"/>
        <v>238</v>
      </c>
      <c r="G732" s="28">
        <v>3.552</v>
      </c>
      <c r="H732" s="28">
        <f t="shared" si="78"/>
        <v>248.64000000000001</v>
      </c>
      <c r="I732" s="28">
        <v>5.419142857142857</v>
      </c>
      <c r="J732" s="28">
        <f t="shared" si="79"/>
        <v>379.34</v>
      </c>
      <c r="K732" s="28">
        <f t="shared" si="76"/>
        <v>3.4</v>
      </c>
      <c r="L732" s="28">
        <f t="shared" si="80"/>
        <v>238</v>
      </c>
    </row>
    <row r="733" spans="1:12" ht="15" x14ac:dyDescent="0.25">
      <c r="A733" s="7" t="s">
        <v>1275</v>
      </c>
      <c r="B733" s="8" t="s">
        <v>1276</v>
      </c>
      <c r="C733" s="17">
        <v>875</v>
      </c>
      <c r="D733" s="33" t="s">
        <v>1597</v>
      </c>
      <c r="E733" s="28">
        <v>4.4319999999999998E-2</v>
      </c>
      <c r="F733" s="28">
        <f t="shared" si="77"/>
        <v>38.78</v>
      </c>
      <c r="G733" s="28"/>
      <c r="H733" s="28"/>
      <c r="I733" s="28"/>
      <c r="J733" s="28"/>
      <c r="K733" s="28">
        <f t="shared" si="76"/>
        <v>4.4319999999999998E-2</v>
      </c>
      <c r="L733" s="28">
        <f t="shared" si="80"/>
        <v>38.78</v>
      </c>
    </row>
    <row r="734" spans="1:12" ht="15" x14ac:dyDescent="0.25">
      <c r="A734" s="7" t="s">
        <v>1277</v>
      </c>
      <c r="B734" s="8" t="s">
        <v>1278</v>
      </c>
      <c r="C734" s="17">
        <v>700</v>
      </c>
      <c r="D734" s="33" t="s">
        <v>1597</v>
      </c>
      <c r="E734" s="28">
        <v>1.224</v>
      </c>
      <c r="F734" s="28">
        <f t="shared" si="77"/>
        <v>856.8</v>
      </c>
      <c r="G734" s="28">
        <v>0.15719999999999998</v>
      </c>
      <c r="H734" s="28">
        <f t="shared" si="78"/>
        <v>110.03999999999999</v>
      </c>
      <c r="I734" s="28">
        <v>0.27779999999999999</v>
      </c>
      <c r="J734" s="28">
        <f t="shared" si="79"/>
        <v>194.46</v>
      </c>
      <c r="K734" s="28">
        <f t="shared" si="76"/>
        <v>0.15719999999999998</v>
      </c>
      <c r="L734" s="28">
        <f t="shared" si="80"/>
        <v>110.03999999999999</v>
      </c>
    </row>
    <row r="735" spans="1:12" ht="15" x14ac:dyDescent="0.25">
      <c r="A735" s="7" t="s">
        <v>1279</v>
      </c>
      <c r="B735" s="8" t="s">
        <v>1280</v>
      </c>
      <c r="C735" s="17">
        <v>1750</v>
      </c>
      <c r="D735" s="33" t="s">
        <v>1597</v>
      </c>
      <c r="E735" s="28">
        <v>8.0800000000000011E-2</v>
      </c>
      <c r="F735" s="28">
        <f t="shared" si="77"/>
        <v>141.4</v>
      </c>
      <c r="G735" s="28">
        <v>0.22399999999999998</v>
      </c>
      <c r="H735" s="28">
        <f t="shared" si="78"/>
        <v>391.99999999999994</v>
      </c>
      <c r="I735" s="28">
        <v>5.3394285714285714E-2</v>
      </c>
      <c r="J735" s="28">
        <f t="shared" si="79"/>
        <v>93.44</v>
      </c>
      <c r="K735" s="28">
        <f t="shared" si="76"/>
        <v>5.3394285714285714E-2</v>
      </c>
      <c r="L735" s="28">
        <f t="shared" si="80"/>
        <v>93.44</v>
      </c>
    </row>
    <row r="736" spans="1:12" ht="15" x14ac:dyDescent="0.25">
      <c r="A736" s="7" t="s">
        <v>137</v>
      </c>
      <c r="B736" s="8" t="s">
        <v>1570</v>
      </c>
      <c r="C736" s="17">
        <v>1750</v>
      </c>
      <c r="D736" s="33" t="s">
        <v>1597</v>
      </c>
      <c r="E736" s="28">
        <v>7.0000000000000001E-3</v>
      </c>
      <c r="F736" s="28">
        <f t="shared" si="77"/>
        <v>12.25</v>
      </c>
      <c r="G736" s="28">
        <v>4.5360000000000001E-3</v>
      </c>
      <c r="H736" s="28">
        <f t="shared" si="78"/>
        <v>7.9380000000000006</v>
      </c>
      <c r="I736" s="28">
        <v>1.9599999999999999E-2</v>
      </c>
      <c r="J736" s="28">
        <f t="shared" si="79"/>
        <v>34.299999999999997</v>
      </c>
      <c r="K736" s="28">
        <f t="shared" si="76"/>
        <v>4.5360000000000001E-3</v>
      </c>
      <c r="L736" s="28">
        <f t="shared" si="80"/>
        <v>7.9380000000000006</v>
      </c>
    </row>
    <row r="737" spans="1:12" ht="15" x14ac:dyDescent="0.25">
      <c r="A737" s="7" t="s">
        <v>137</v>
      </c>
      <c r="B737" s="8" t="s">
        <v>1572</v>
      </c>
      <c r="C737" s="17">
        <v>1750</v>
      </c>
      <c r="D737" s="33" t="s">
        <v>1597</v>
      </c>
      <c r="E737" s="28">
        <v>7.0000000000000001E-3</v>
      </c>
      <c r="F737" s="28">
        <f t="shared" si="77"/>
        <v>12.25</v>
      </c>
      <c r="G737" s="28">
        <v>4.5360000000000001E-3</v>
      </c>
      <c r="H737" s="28">
        <f t="shared" si="78"/>
        <v>7.9380000000000006</v>
      </c>
      <c r="I737" s="28">
        <v>2.5725830334599454E-2</v>
      </c>
      <c r="J737" s="28">
        <f t="shared" si="79"/>
        <v>45.020203085549042</v>
      </c>
      <c r="K737" s="28">
        <f t="shared" si="76"/>
        <v>4.5360000000000001E-3</v>
      </c>
      <c r="L737" s="28">
        <f t="shared" si="80"/>
        <v>7.9380000000000006</v>
      </c>
    </row>
    <row r="738" spans="1:12" ht="15" x14ac:dyDescent="0.25">
      <c r="A738" s="7" t="s">
        <v>111</v>
      </c>
      <c r="B738" s="8" t="s">
        <v>1571</v>
      </c>
      <c r="C738" s="17">
        <v>350</v>
      </c>
      <c r="D738" s="33" t="s">
        <v>1597</v>
      </c>
      <c r="E738" s="28">
        <v>8.1000000000000003E-2</v>
      </c>
      <c r="F738" s="28">
        <f t="shared" si="77"/>
        <v>28.35</v>
      </c>
      <c r="G738" s="28">
        <v>7.5599999999999999E-3</v>
      </c>
      <c r="H738" s="28">
        <f t="shared" si="78"/>
        <v>2.6459999999999999</v>
      </c>
      <c r="I738" s="28">
        <v>4.373468963046314E-2</v>
      </c>
      <c r="J738" s="28">
        <f t="shared" si="79"/>
        <v>15.3071413706621</v>
      </c>
      <c r="K738" s="28">
        <f t="shared" si="76"/>
        <v>7.5599999999999999E-3</v>
      </c>
      <c r="L738" s="28">
        <f t="shared" si="80"/>
        <v>2.6459999999999999</v>
      </c>
    </row>
    <row r="739" spans="1:12" ht="15" x14ac:dyDescent="0.25">
      <c r="A739" s="7" t="s">
        <v>122</v>
      </c>
      <c r="B739" s="8" t="s">
        <v>1281</v>
      </c>
      <c r="C739" s="19">
        <v>87.5</v>
      </c>
      <c r="D739" s="33" t="s">
        <v>1597</v>
      </c>
      <c r="E739" s="28">
        <v>1</v>
      </c>
      <c r="F739" s="28">
        <f t="shared" si="77"/>
        <v>87.5</v>
      </c>
      <c r="G739" s="28">
        <v>0.40649999999999997</v>
      </c>
      <c r="H739" s="28">
        <f t="shared" si="78"/>
        <v>35.568749999999994</v>
      </c>
      <c r="I739" s="28">
        <v>0.892233906020094</v>
      </c>
      <c r="J739" s="28">
        <f t="shared" si="79"/>
        <v>78.070466776758224</v>
      </c>
      <c r="K739" s="28">
        <f t="shared" si="76"/>
        <v>0.40649999999999997</v>
      </c>
      <c r="L739" s="28">
        <f t="shared" si="80"/>
        <v>35.568749999999994</v>
      </c>
    </row>
    <row r="740" spans="1:12" ht="15" x14ac:dyDescent="0.25">
      <c r="A740" s="7" t="s">
        <v>1282</v>
      </c>
      <c r="B740" s="8" t="s">
        <v>1283</v>
      </c>
      <c r="C740" s="17">
        <v>210</v>
      </c>
      <c r="D740" s="33" t="s">
        <v>1597</v>
      </c>
      <c r="E740" s="28">
        <v>1.6760000000000002</v>
      </c>
      <c r="F740" s="28">
        <f t="shared" si="77"/>
        <v>351.96000000000004</v>
      </c>
      <c r="G740" s="28">
        <v>1.87</v>
      </c>
      <c r="H740" s="28">
        <f t="shared" si="78"/>
        <v>392.70000000000005</v>
      </c>
      <c r="I740" s="28">
        <v>2.1255238095238096</v>
      </c>
      <c r="J740" s="28">
        <f t="shared" si="79"/>
        <v>446.36</v>
      </c>
      <c r="K740" s="28">
        <f t="shared" si="76"/>
        <v>1.6760000000000002</v>
      </c>
      <c r="L740" s="28">
        <f t="shared" si="80"/>
        <v>351.96000000000004</v>
      </c>
    </row>
    <row r="741" spans="1:12" ht="15" x14ac:dyDescent="0.25">
      <c r="A741" s="7" t="s">
        <v>1284</v>
      </c>
      <c r="B741" s="8" t="s">
        <v>1285</v>
      </c>
      <c r="C741" s="21">
        <v>2.4500000000000002</v>
      </c>
      <c r="D741" s="33" t="s">
        <v>1597</v>
      </c>
      <c r="E741" s="28">
        <v>260.39999999999998</v>
      </c>
      <c r="F741" s="28">
        <f t="shared" si="77"/>
        <v>637.98</v>
      </c>
      <c r="G741" s="28">
        <v>16.824999999999999</v>
      </c>
      <c r="H741" s="28">
        <f t="shared" si="78"/>
        <v>41.221249999999998</v>
      </c>
      <c r="I741" s="28"/>
      <c r="J741" s="28"/>
      <c r="K741" s="28">
        <f t="shared" si="76"/>
        <v>16.824999999999999</v>
      </c>
      <c r="L741" s="28">
        <f t="shared" si="80"/>
        <v>41.221249999999998</v>
      </c>
    </row>
    <row r="742" spans="1:12" ht="15" x14ac:dyDescent="0.25">
      <c r="A742" s="7" t="s">
        <v>1286</v>
      </c>
      <c r="B742" s="8" t="s">
        <v>1287</v>
      </c>
      <c r="C742" s="17">
        <v>1750</v>
      </c>
      <c r="D742" s="33" t="s">
        <v>1597</v>
      </c>
      <c r="E742" s="28">
        <v>0.13344000000000003</v>
      </c>
      <c r="F742" s="28">
        <f t="shared" si="77"/>
        <v>233.52000000000007</v>
      </c>
      <c r="G742" s="28">
        <v>2.249E-2</v>
      </c>
      <c r="H742" s="28">
        <f t="shared" si="78"/>
        <v>39.357500000000002</v>
      </c>
      <c r="I742" s="28">
        <v>5.7279999999999998E-2</v>
      </c>
      <c r="J742" s="28">
        <f t="shared" si="79"/>
        <v>100.24</v>
      </c>
      <c r="K742" s="28">
        <f t="shared" si="76"/>
        <v>2.249E-2</v>
      </c>
      <c r="L742" s="28">
        <f t="shared" si="80"/>
        <v>39.357500000000002</v>
      </c>
    </row>
    <row r="743" spans="1:12" ht="15" x14ac:dyDescent="0.25">
      <c r="A743" s="7" t="s">
        <v>1288</v>
      </c>
      <c r="B743" s="8" t="s">
        <v>1289</v>
      </c>
      <c r="C743" s="17">
        <v>1750</v>
      </c>
      <c r="D743" s="33" t="s">
        <v>1597</v>
      </c>
      <c r="E743" s="28">
        <v>3.7839999999999999E-2</v>
      </c>
      <c r="F743" s="28">
        <f t="shared" si="77"/>
        <v>66.22</v>
      </c>
      <c r="G743" s="28">
        <v>3.3700000000000001E-2</v>
      </c>
      <c r="H743" s="28">
        <f t="shared" si="78"/>
        <v>58.975000000000001</v>
      </c>
      <c r="I743" s="28">
        <v>4.3977142857142854E-2</v>
      </c>
      <c r="J743" s="28">
        <f t="shared" si="79"/>
        <v>76.959999999999994</v>
      </c>
      <c r="K743" s="28">
        <f t="shared" si="76"/>
        <v>3.3700000000000001E-2</v>
      </c>
      <c r="L743" s="28">
        <f t="shared" si="80"/>
        <v>58.975000000000001</v>
      </c>
    </row>
    <row r="744" spans="1:12" ht="15" x14ac:dyDescent="0.25">
      <c r="A744" s="7" t="s">
        <v>1290</v>
      </c>
      <c r="B744" s="8" t="s">
        <v>1291</v>
      </c>
      <c r="C744" s="19">
        <v>87.5</v>
      </c>
      <c r="D744" s="33" t="s">
        <v>1597</v>
      </c>
      <c r="E744" s="28">
        <v>0.85120000000000007</v>
      </c>
      <c r="F744" s="28">
        <f t="shared" si="77"/>
        <v>74.48</v>
      </c>
      <c r="G744" s="28">
        <v>0.62519999999999998</v>
      </c>
      <c r="H744" s="28">
        <f t="shared" si="78"/>
        <v>54.704999999999998</v>
      </c>
      <c r="I744" s="28">
        <v>0.41885714285714282</v>
      </c>
      <c r="J744" s="28">
        <f t="shared" si="79"/>
        <v>36.65</v>
      </c>
      <c r="K744" s="28">
        <f t="shared" si="76"/>
        <v>0.41885714285714282</v>
      </c>
      <c r="L744" s="28">
        <f t="shared" si="80"/>
        <v>36.65</v>
      </c>
    </row>
    <row r="745" spans="1:12" ht="15" x14ac:dyDescent="0.25">
      <c r="A745" s="7" t="s">
        <v>139</v>
      </c>
      <c r="B745" s="8" t="s">
        <v>1292</v>
      </c>
      <c r="C745" s="21">
        <v>0.35</v>
      </c>
      <c r="D745" s="33" t="s">
        <v>1598</v>
      </c>
      <c r="E745" s="28">
        <v>62.4</v>
      </c>
      <c r="F745" s="28">
        <f t="shared" si="77"/>
        <v>21.84</v>
      </c>
      <c r="G745" s="28">
        <v>19.739999999999998</v>
      </c>
      <c r="H745" s="28">
        <f t="shared" si="78"/>
        <v>6.9089999999999989</v>
      </c>
      <c r="I745" s="28"/>
      <c r="J745" s="28"/>
      <c r="K745" s="28">
        <f t="shared" si="76"/>
        <v>6.9089999999999989</v>
      </c>
      <c r="L745" s="28">
        <f>K745</f>
        <v>6.9089999999999989</v>
      </c>
    </row>
    <row r="746" spans="1:12" ht="15" x14ac:dyDescent="0.25">
      <c r="A746" s="7" t="s">
        <v>136</v>
      </c>
      <c r="B746" s="8" t="s">
        <v>1293</v>
      </c>
      <c r="C746" s="17">
        <v>24500</v>
      </c>
      <c r="D746" s="33" t="s">
        <v>1597</v>
      </c>
      <c r="E746" s="28">
        <v>6.0000000000000001E-3</v>
      </c>
      <c r="F746" s="28">
        <f t="shared" si="77"/>
        <v>147</v>
      </c>
      <c r="G746" s="28">
        <v>3.7979999999999997E-3</v>
      </c>
      <c r="H746" s="28">
        <f t="shared" si="78"/>
        <v>93.050999999999988</v>
      </c>
      <c r="I746" s="28">
        <v>9.9783919910316678E-3</v>
      </c>
      <c r="J746" s="28">
        <f t="shared" si="79"/>
        <v>244.47060378027587</v>
      </c>
      <c r="K746" s="28">
        <f t="shared" si="76"/>
        <v>3.7979999999999997E-3</v>
      </c>
      <c r="L746" s="28">
        <f t="shared" si="80"/>
        <v>93.050999999999988</v>
      </c>
    </row>
    <row r="747" spans="1:12" ht="15" x14ac:dyDescent="0.25">
      <c r="A747" s="7" t="s">
        <v>136</v>
      </c>
      <c r="B747" s="8" t="s">
        <v>1573</v>
      </c>
      <c r="C747" s="17">
        <v>287000</v>
      </c>
      <c r="D747" s="33" t="s">
        <v>1597</v>
      </c>
      <c r="E747" s="28">
        <v>6.0000000000000001E-3</v>
      </c>
      <c r="F747" s="28">
        <f t="shared" si="77"/>
        <v>1722</v>
      </c>
      <c r="G747" s="28">
        <v>5.4111999999999997E-3</v>
      </c>
      <c r="H747" s="28">
        <f t="shared" si="78"/>
        <v>1553.0144</v>
      </c>
      <c r="I747" s="28">
        <v>9.8810418252655054E-3</v>
      </c>
      <c r="J747" s="28">
        <f t="shared" si="79"/>
        <v>2835.8590038512002</v>
      </c>
      <c r="K747" s="28">
        <f t="shared" si="76"/>
        <v>5.4111999999999997E-3</v>
      </c>
      <c r="L747" s="28">
        <f t="shared" si="80"/>
        <v>1553.0144</v>
      </c>
    </row>
    <row r="748" spans="1:12" ht="15" x14ac:dyDescent="0.25">
      <c r="A748" s="7" t="s">
        <v>1294</v>
      </c>
      <c r="B748" s="8" t="s">
        <v>1295</v>
      </c>
      <c r="C748" s="19">
        <v>3.5</v>
      </c>
      <c r="D748" s="33" t="s">
        <v>1597</v>
      </c>
      <c r="E748" s="28">
        <v>21.12</v>
      </c>
      <c r="F748" s="28">
        <f t="shared" si="77"/>
        <v>73.92</v>
      </c>
      <c r="G748" s="28">
        <v>31.3</v>
      </c>
      <c r="H748" s="28">
        <f t="shared" si="78"/>
        <v>109.55</v>
      </c>
      <c r="I748" s="28">
        <v>134.41142857142856</v>
      </c>
      <c r="J748" s="28">
        <f t="shared" si="79"/>
        <v>470.43999999999994</v>
      </c>
      <c r="K748" s="28">
        <f t="shared" si="76"/>
        <v>21.12</v>
      </c>
      <c r="L748" s="28">
        <f t="shared" si="80"/>
        <v>73.92</v>
      </c>
    </row>
    <row r="749" spans="1:12" ht="15" x14ac:dyDescent="0.25">
      <c r="A749" s="7" t="s">
        <v>1296</v>
      </c>
      <c r="B749" s="8" t="s">
        <v>1574</v>
      </c>
      <c r="C749" s="17">
        <v>1750</v>
      </c>
      <c r="D749" s="33" t="s">
        <v>1597</v>
      </c>
      <c r="E749" s="28">
        <v>1.7600000000000001E-2</v>
      </c>
      <c r="F749" s="28">
        <f t="shared" si="77"/>
        <v>30.8</v>
      </c>
      <c r="G749" s="28">
        <v>0.13200000000000001</v>
      </c>
      <c r="H749" s="28">
        <f t="shared" si="78"/>
        <v>231</v>
      </c>
      <c r="I749" s="28">
        <v>0.23501916722948471</v>
      </c>
      <c r="J749" s="28">
        <f t="shared" si="79"/>
        <v>411.28354265159822</v>
      </c>
      <c r="K749" s="28">
        <f t="shared" si="76"/>
        <v>1.7600000000000001E-2</v>
      </c>
      <c r="L749" s="28">
        <f t="shared" si="80"/>
        <v>30.8</v>
      </c>
    </row>
    <row r="750" spans="1:12" ht="15" x14ac:dyDescent="0.25">
      <c r="A750" s="7" t="s">
        <v>81</v>
      </c>
      <c r="B750" s="8" t="s">
        <v>1297</v>
      </c>
      <c r="C750" s="17">
        <v>35000</v>
      </c>
      <c r="D750" s="33" t="s">
        <v>1597</v>
      </c>
      <c r="E750" s="28">
        <v>1.38E-2</v>
      </c>
      <c r="F750" s="28">
        <f t="shared" si="77"/>
        <v>483</v>
      </c>
      <c r="G750" s="28">
        <v>4.0289999999999999E-2</v>
      </c>
      <c r="H750" s="28">
        <f t="shared" si="78"/>
        <v>1410.15</v>
      </c>
      <c r="I750" s="28">
        <v>1.3175600118594494E-2</v>
      </c>
      <c r="J750" s="28">
        <f t="shared" si="79"/>
        <v>461.1460041508073</v>
      </c>
      <c r="K750" s="28">
        <f t="shared" si="76"/>
        <v>1.3175600118594494E-2</v>
      </c>
      <c r="L750" s="28">
        <f t="shared" si="80"/>
        <v>461.1460041508073</v>
      </c>
    </row>
    <row r="751" spans="1:12" ht="15" x14ac:dyDescent="0.25">
      <c r="A751" s="7" t="s">
        <v>1298</v>
      </c>
      <c r="B751" s="8" t="s">
        <v>1299</v>
      </c>
      <c r="C751" s="17">
        <v>175</v>
      </c>
      <c r="D751" s="33" t="s">
        <v>1597</v>
      </c>
      <c r="E751" s="28">
        <v>0.83200000000000007</v>
      </c>
      <c r="F751" s="28">
        <f t="shared" si="77"/>
        <v>145.60000000000002</v>
      </c>
      <c r="G751" s="28">
        <v>2.036</v>
      </c>
      <c r="H751" s="28">
        <f t="shared" si="78"/>
        <v>356.3</v>
      </c>
      <c r="I751" s="28">
        <v>1.4221714285714286</v>
      </c>
      <c r="J751" s="28">
        <f t="shared" si="79"/>
        <v>248.88000000000002</v>
      </c>
      <c r="K751" s="28">
        <f t="shared" si="76"/>
        <v>0.83200000000000007</v>
      </c>
      <c r="L751" s="28">
        <f t="shared" si="80"/>
        <v>145.60000000000002</v>
      </c>
    </row>
    <row r="752" spans="1:12" ht="15" x14ac:dyDescent="0.25">
      <c r="A752" s="7" t="s">
        <v>1300</v>
      </c>
      <c r="B752" s="8" t="s">
        <v>1301</v>
      </c>
      <c r="C752" s="17">
        <v>35</v>
      </c>
      <c r="D752" s="33" t="s">
        <v>1597</v>
      </c>
      <c r="E752" s="28">
        <v>4.3439999999999994</v>
      </c>
      <c r="F752" s="28">
        <f t="shared" si="77"/>
        <v>152.04</v>
      </c>
      <c r="G752" s="28">
        <v>7.8400000000000007</v>
      </c>
      <c r="H752" s="28">
        <f t="shared" si="78"/>
        <v>274.40000000000003</v>
      </c>
      <c r="I752" s="28">
        <v>7.3628571428571421</v>
      </c>
      <c r="J752" s="28">
        <f t="shared" si="79"/>
        <v>257.7</v>
      </c>
      <c r="K752" s="28">
        <f t="shared" si="76"/>
        <v>4.3439999999999994</v>
      </c>
      <c r="L752" s="28">
        <f t="shared" si="80"/>
        <v>152.04</v>
      </c>
    </row>
    <row r="753" spans="1:12" ht="15" x14ac:dyDescent="0.25">
      <c r="A753" s="7" t="s">
        <v>140</v>
      </c>
      <c r="B753" s="8" t="s">
        <v>1302</v>
      </c>
      <c r="C753" s="19">
        <v>17.5</v>
      </c>
      <c r="D753" s="33" t="s">
        <v>1597</v>
      </c>
      <c r="E753" s="28">
        <v>8.32</v>
      </c>
      <c r="F753" s="28">
        <f t="shared" si="77"/>
        <v>145.6</v>
      </c>
      <c r="G753" s="28">
        <v>7.6</v>
      </c>
      <c r="H753" s="28">
        <f t="shared" si="78"/>
        <v>133</v>
      </c>
      <c r="I753" s="28">
        <v>12.397714285714287</v>
      </c>
      <c r="J753" s="28">
        <f t="shared" si="79"/>
        <v>216.96</v>
      </c>
      <c r="K753" s="28">
        <f t="shared" si="76"/>
        <v>7.6</v>
      </c>
      <c r="L753" s="28">
        <f t="shared" si="80"/>
        <v>133</v>
      </c>
    </row>
    <row r="754" spans="1:12" ht="15" x14ac:dyDescent="0.25">
      <c r="A754" s="7" t="s">
        <v>141</v>
      </c>
      <c r="B754" s="8" t="s">
        <v>16</v>
      </c>
      <c r="C754" s="17">
        <v>7875</v>
      </c>
      <c r="D754" s="33" t="s">
        <v>1597</v>
      </c>
      <c r="E754" s="28">
        <v>4.5800000000000007E-2</v>
      </c>
      <c r="F754" s="28">
        <f t="shared" si="77"/>
        <v>360.67500000000007</v>
      </c>
      <c r="G754" s="28">
        <v>1.8630000000000001E-2</v>
      </c>
      <c r="H754" s="28">
        <f t="shared" si="78"/>
        <v>146.71125000000001</v>
      </c>
      <c r="I754" s="28"/>
      <c r="J754" s="28"/>
      <c r="K754" s="28">
        <f t="shared" si="76"/>
        <v>1.8630000000000001E-2</v>
      </c>
      <c r="L754" s="28">
        <f t="shared" si="80"/>
        <v>146.71125000000001</v>
      </c>
    </row>
    <row r="755" spans="1:12" ht="15" x14ac:dyDescent="0.25">
      <c r="A755" s="7" t="s">
        <v>141</v>
      </c>
      <c r="B755" s="8" t="s">
        <v>1575</v>
      </c>
      <c r="C755" s="17">
        <v>3500</v>
      </c>
      <c r="D755" s="33" t="s">
        <v>1597</v>
      </c>
      <c r="E755" s="28">
        <v>4.5800000000000007E-2</v>
      </c>
      <c r="F755" s="28">
        <f t="shared" si="77"/>
        <v>160.30000000000004</v>
      </c>
      <c r="G755" s="28">
        <v>2.6016000000000001E-2</v>
      </c>
      <c r="H755" s="28">
        <f t="shared" si="78"/>
        <v>91.055999999999997</v>
      </c>
      <c r="I755" s="28">
        <v>2.3085114613913268E-2</v>
      </c>
      <c r="J755" s="28">
        <f t="shared" si="79"/>
        <v>80.79790114869644</v>
      </c>
      <c r="K755" s="28">
        <f t="shared" si="76"/>
        <v>2.3085114613913268E-2</v>
      </c>
      <c r="L755" s="28">
        <f t="shared" si="80"/>
        <v>80.79790114869644</v>
      </c>
    </row>
    <row r="756" spans="1:12" ht="15" x14ac:dyDescent="0.25">
      <c r="A756" s="7" t="s">
        <v>1303</v>
      </c>
      <c r="B756" s="8" t="s">
        <v>1304</v>
      </c>
      <c r="C756" s="19">
        <v>87.5</v>
      </c>
      <c r="D756" s="33" t="s">
        <v>1597</v>
      </c>
      <c r="E756" s="28">
        <v>0.23560000000000003</v>
      </c>
      <c r="F756" s="28">
        <f t="shared" si="77"/>
        <v>20.615000000000002</v>
      </c>
      <c r="G756" s="28">
        <v>1.012</v>
      </c>
      <c r="H756" s="28">
        <f t="shared" si="78"/>
        <v>88.55</v>
      </c>
      <c r="I756" s="28">
        <v>1.4668004699047621</v>
      </c>
      <c r="J756" s="28">
        <f t="shared" si="79"/>
        <v>128.34504111666669</v>
      </c>
      <c r="K756" s="28">
        <f t="shared" si="76"/>
        <v>0.23560000000000003</v>
      </c>
      <c r="L756" s="28">
        <f t="shared" si="80"/>
        <v>20.615000000000002</v>
      </c>
    </row>
    <row r="757" spans="1:12" ht="15" x14ac:dyDescent="0.25">
      <c r="A757" s="7" t="s">
        <v>1305</v>
      </c>
      <c r="B757" s="8" t="s">
        <v>1306</v>
      </c>
      <c r="C757" s="17">
        <v>3500</v>
      </c>
      <c r="D757" s="33" t="s">
        <v>1597</v>
      </c>
      <c r="E757" s="28">
        <v>0.11800000000000001</v>
      </c>
      <c r="F757" s="28">
        <f t="shared" si="77"/>
        <v>413</v>
      </c>
      <c r="G757" s="28">
        <v>2.4160000000000001E-2</v>
      </c>
      <c r="H757" s="28">
        <f t="shared" si="78"/>
        <v>84.56</v>
      </c>
      <c r="I757" s="28"/>
      <c r="J757" s="28"/>
      <c r="K757" s="28">
        <f t="shared" si="76"/>
        <v>2.4160000000000001E-2</v>
      </c>
      <c r="L757" s="28">
        <f t="shared" si="80"/>
        <v>84.56</v>
      </c>
    </row>
    <row r="758" spans="1:12" ht="15" x14ac:dyDescent="0.25">
      <c r="A758" s="7" t="s">
        <v>1307</v>
      </c>
      <c r="B758" s="8" t="s">
        <v>1308</v>
      </c>
      <c r="C758" s="19">
        <v>87.5</v>
      </c>
      <c r="D758" s="33" t="s">
        <v>1597</v>
      </c>
      <c r="E758" s="28">
        <v>0.87680000000000002</v>
      </c>
      <c r="F758" s="28">
        <f t="shared" si="77"/>
        <v>76.72</v>
      </c>
      <c r="G758" s="28">
        <v>0.80599999999999994</v>
      </c>
      <c r="H758" s="28">
        <f t="shared" si="78"/>
        <v>70.524999999999991</v>
      </c>
      <c r="I758" s="28">
        <v>1.0518857142857143</v>
      </c>
      <c r="J758" s="28">
        <f t="shared" si="79"/>
        <v>92.04</v>
      </c>
      <c r="K758" s="28">
        <f t="shared" si="76"/>
        <v>0.80599999999999994</v>
      </c>
      <c r="L758" s="28">
        <f t="shared" si="80"/>
        <v>70.524999999999991</v>
      </c>
    </row>
    <row r="759" spans="1:12" ht="15" x14ac:dyDescent="0.25">
      <c r="A759" s="7" t="s">
        <v>142</v>
      </c>
      <c r="B759" s="8" t="s">
        <v>1309</v>
      </c>
      <c r="C759" s="19">
        <v>227.5</v>
      </c>
      <c r="D759" s="33" t="s">
        <v>1598</v>
      </c>
      <c r="E759" s="28">
        <v>2.8</v>
      </c>
      <c r="F759" s="28">
        <f t="shared" si="77"/>
        <v>637</v>
      </c>
      <c r="G759" s="28">
        <v>4.484</v>
      </c>
      <c r="H759" s="28">
        <f t="shared" si="78"/>
        <v>1020.11</v>
      </c>
      <c r="I759" s="28">
        <v>5.72</v>
      </c>
      <c r="J759" s="28">
        <f t="shared" si="79"/>
        <v>1301.3</v>
      </c>
      <c r="K759" s="28">
        <f t="shared" si="76"/>
        <v>2.8</v>
      </c>
      <c r="L759" s="28">
        <f t="shared" si="80"/>
        <v>637</v>
      </c>
    </row>
    <row r="760" spans="1:12" ht="15" x14ac:dyDescent="0.25">
      <c r="A760" s="7" t="s">
        <v>1310</v>
      </c>
      <c r="B760" s="8" t="s">
        <v>1311</v>
      </c>
      <c r="C760" s="19">
        <v>87.5</v>
      </c>
      <c r="D760" s="33" t="s">
        <v>1597</v>
      </c>
      <c r="E760" s="28">
        <v>1.6560000000000001</v>
      </c>
      <c r="F760" s="28">
        <f t="shared" si="77"/>
        <v>144.9</v>
      </c>
      <c r="G760" s="28">
        <v>2.35</v>
      </c>
      <c r="H760" s="28">
        <f t="shared" si="78"/>
        <v>205.625</v>
      </c>
      <c r="I760" s="28">
        <v>2.6882285714285716</v>
      </c>
      <c r="J760" s="28">
        <f t="shared" si="79"/>
        <v>235.22000000000003</v>
      </c>
      <c r="K760" s="28">
        <f t="shared" si="76"/>
        <v>1.6560000000000001</v>
      </c>
      <c r="L760" s="28">
        <f t="shared" si="80"/>
        <v>144.9</v>
      </c>
    </row>
    <row r="761" spans="1:12" ht="15" x14ac:dyDescent="0.25">
      <c r="A761" s="7" t="s">
        <v>1312</v>
      </c>
      <c r="B761" s="8" t="s">
        <v>1313</v>
      </c>
      <c r="C761" s="21">
        <v>1.75</v>
      </c>
      <c r="D761" s="33" t="s">
        <v>1597</v>
      </c>
      <c r="E761" s="28">
        <v>361.20000000000005</v>
      </c>
      <c r="F761" s="28">
        <f t="shared" si="77"/>
        <v>632.10000000000014</v>
      </c>
      <c r="G761" s="28">
        <v>104.26600000000001</v>
      </c>
      <c r="H761" s="28">
        <f t="shared" si="78"/>
        <v>182.46550000000002</v>
      </c>
      <c r="I761" s="28"/>
      <c r="J761" s="28"/>
      <c r="K761" s="28">
        <f t="shared" si="76"/>
        <v>104.26600000000001</v>
      </c>
      <c r="L761" s="28">
        <f t="shared" si="80"/>
        <v>182.46550000000002</v>
      </c>
    </row>
    <row r="762" spans="1:12" ht="15" x14ac:dyDescent="0.25">
      <c r="A762" s="7" t="s">
        <v>1314</v>
      </c>
      <c r="B762" s="8" t="s">
        <v>1315</v>
      </c>
      <c r="C762" s="17">
        <v>350</v>
      </c>
      <c r="D762" s="33" t="s">
        <v>1597</v>
      </c>
      <c r="E762" s="28">
        <v>0.35360000000000008</v>
      </c>
      <c r="F762" s="28">
        <f t="shared" si="77"/>
        <v>123.76000000000003</v>
      </c>
      <c r="G762" s="28">
        <v>0.75599999999999989</v>
      </c>
      <c r="H762" s="28">
        <f t="shared" si="78"/>
        <v>264.59999999999997</v>
      </c>
      <c r="I762" s="28">
        <v>0.52594285714285716</v>
      </c>
      <c r="J762" s="28">
        <f t="shared" si="79"/>
        <v>184.08</v>
      </c>
      <c r="K762" s="28">
        <f t="shared" si="76"/>
        <v>0.35360000000000008</v>
      </c>
      <c r="L762" s="28">
        <f t="shared" ref="L762:L792" si="81">PRODUCT(K762,C762)</f>
        <v>123.76000000000003</v>
      </c>
    </row>
    <row r="763" spans="1:12" ht="15" x14ac:dyDescent="0.25">
      <c r="A763" s="7" t="s">
        <v>1316</v>
      </c>
      <c r="B763" s="8" t="s">
        <v>1317</v>
      </c>
      <c r="C763" s="17">
        <v>175</v>
      </c>
      <c r="D763" s="33" t="s">
        <v>1597</v>
      </c>
      <c r="E763" s="28">
        <v>1.6359999999999999</v>
      </c>
      <c r="F763" s="28">
        <f t="shared" si="77"/>
        <v>286.29999999999995</v>
      </c>
      <c r="G763" s="28">
        <v>1.97</v>
      </c>
      <c r="H763" s="28">
        <f t="shared" si="78"/>
        <v>344.75</v>
      </c>
      <c r="I763" s="28">
        <v>2.6022857142857143</v>
      </c>
      <c r="J763" s="28">
        <f t="shared" si="79"/>
        <v>455.4</v>
      </c>
      <c r="K763" s="28">
        <f t="shared" si="76"/>
        <v>1.6359999999999999</v>
      </c>
      <c r="L763" s="28">
        <f t="shared" si="81"/>
        <v>286.29999999999995</v>
      </c>
    </row>
    <row r="764" spans="1:12" ht="15" x14ac:dyDescent="0.25">
      <c r="A764" s="7" t="s">
        <v>145</v>
      </c>
      <c r="B764" s="8" t="s">
        <v>1318</v>
      </c>
      <c r="C764" s="19">
        <v>17.5</v>
      </c>
      <c r="D764" s="33" t="s">
        <v>1597</v>
      </c>
      <c r="E764" s="28">
        <v>2.2160000000000002</v>
      </c>
      <c r="F764" s="28">
        <f t="shared" si="77"/>
        <v>38.78</v>
      </c>
      <c r="G764" s="28">
        <v>2.88</v>
      </c>
      <c r="H764" s="28">
        <f t="shared" si="78"/>
        <v>50.4</v>
      </c>
      <c r="I764" s="28">
        <v>6.3914285714285715</v>
      </c>
      <c r="J764" s="28">
        <f t="shared" si="79"/>
        <v>111.85</v>
      </c>
      <c r="K764" s="28">
        <f t="shared" si="76"/>
        <v>2.2160000000000002</v>
      </c>
      <c r="L764" s="28">
        <f t="shared" si="81"/>
        <v>38.78</v>
      </c>
    </row>
    <row r="765" spans="1:12" ht="15" x14ac:dyDescent="0.25">
      <c r="A765" s="7" t="s">
        <v>1319</v>
      </c>
      <c r="B765" s="8" t="s">
        <v>1320</v>
      </c>
      <c r="C765" s="21">
        <v>0.35</v>
      </c>
      <c r="D765" s="33" t="s">
        <v>1598</v>
      </c>
      <c r="E765" s="28">
        <v>108.80000000000001</v>
      </c>
      <c r="F765" s="28">
        <f t="shared" si="77"/>
        <v>38.08</v>
      </c>
      <c r="G765" s="28"/>
      <c r="H765" s="28"/>
      <c r="I765" s="28"/>
      <c r="J765" s="28"/>
      <c r="K765" s="28">
        <f t="shared" si="76"/>
        <v>38.08</v>
      </c>
      <c r="L765" s="28">
        <f>K765</f>
        <v>38.08</v>
      </c>
    </row>
    <row r="766" spans="1:12" ht="15" x14ac:dyDescent="0.25">
      <c r="A766" s="7" t="s">
        <v>1321</v>
      </c>
      <c r="B766" s="8" t="s">
        <v>1322</v>
      </c>
      <c r="C766" s="17">
        <v>350</v>
      </c>
      <c r="D766" s="33" t="s">
        <v>1597</v>
      </c>
      <c r="E766" s="28">
        <v>0.1744</v>
      </c>
      <c r="F766" s="28">
        <f t="shared" si="77"/>
        <v>61.04</v>
      </c>
      <c r="G766" s="28">
        <v>2.9333333333333333E-2</v>
      </c>
      <c r="H766" s="28">
        <f t="shared" si="78"/>
        <v>10.266666666666666</v>
      </c>
      <c r="I766" s="28">
        <v>5.3828571428571427E-2</v>
      </c>
      <c r="J766" s="28">
        <f t="shared" si="79"/>
        <v>18.84</v>
      </c>
      <c r="K766" s="28">
        <f t="shared" si="76"/>
        <v>2.9333333333333333E-2</v>
      </c>
      <c r="L766" s="28">
        <f t="shared" si="81"/>
        <v>10.266666666666666</v>
      </c>
    </row>
    <row r="767" spans="1:12" ht="15" x14ac:dyDescent="0.25">
      <c r="A767" s="7" t="s">
        <v>1323</v>
      </c>
      <c r="B767" s="8" t="s">
        <v>1324</v>
      </c>
      <c r="C767" s="17">
        <v>35</v>
      </c>
      <c r="D767" s="33" t="s">
        <v>1597</v>
      </c>
      <c r="E767" s="28">
        <v>4.5520000000000005</v>
      </c>
      <c r="F767" s="28">
        <f t="shared" si="77"/>
        <v>159.32000000000002</v>
      </c>
      <c r="G767" s="28">
        <v>25.4</v>
      </c>
      <c r="H767" s="28">
        <f t="shared" si="78"/>
        <v>889</v>
      </c>
      <c r="I767" s="28"/>
      <c r="J767" s="28"/>
      <c r="K767" s="28">
        <f t="shared" si="76"/>
        <v>4.5520000000000005</v>
      </c>
      <c r="L767" s="28">
        <f t="shared" si="81"/>
        <v>159.32000000000002</v>
      </c>
    </row>
    <row r="768" spans="1:12" ht="15" x14ac:dyDescent="0.25">
      <c r="A768" s="7" t="s">
        <v>1325</v>
      </c>
      <c r="B768" s="8" t="s">
        <v>1326</v>
      </c>
      <c r="C768" s="19">
        <v>17.5</v>
      </c>
      <c r="D768" s="33" t="s">
        <v>1597</v>
      </c>
      <c r="E768" s="28">
        <v>1.744</v>
      </c>
      <c r="F768" s="28">
        <f t="shared" si="77"/>
        <v>30.52</v>
      </c>
      <c r="G768" s="28">
        <v>2.7239999999999998</v>
      </c>
      <c r="H768" s="28">
        <f t="shared" si="78"/>
        <v>47.669999999999995</v>
      </c>
      <c r="I768" s="28">
        <v>4.4434285714285719</v>
      </c>
      <c r="J768" s="28">
        <f t="shared" si="79"/>
        <v>77.760000000000005</v>
      </c>
      <c r="K768" s="28">
        <f t="shared" si="76"/>
        <v>1.744</v>
      </c>
      <c r="L768" s="28">
        <f t="shared" si="81"/>
        <v>30.52</v>
      </c>
    </row>
    <row r="769" spans="1:12" ht="15" x14ac:dyDescent="0.25">
      <c r="A769" s="7" t="s">
        <v>1327</v>
      </c>
      <c r="B769" s="8" t="s">
        <v>1328</v>
      </c>
      <c r="C769" s="17">
        <v>175</v>
      </c>
      <c r="D769" s="33" t="s">
        <v>1597</v>
      </c>
      <c r="E769" s="28">
        <v>0.95680000000000009</v>
      </c>
      <c r="F769" s="28">
        <f t="shared" si="77"/>
        <v>167.44000000000003</v>
      </c>
      <c r="G769" s="28">
        <v>1.2476</v>
      </c>
      <c r="H769" s="28">
        <f t="shared" si="78"/>
        <v>218.33</v>
      </c>
      <c r="I769" s="28"/>
      <c r="J769" s="28"/>
      <c r="K769" s="28">
        <f t="shared" si="76"/>
        <v>0.95680000000000009</v>
      </c>
      <c r="L769" s="28">
        <f t="shared" si="81"/>
        <v>167.44000000000003</v>
      </c>
    </row>
    <row r="770" spans="1:12" ht="15" x14ac:dyDescent="0.25">
      <c r="A770" s="7" t="s">
        <v>146</v>
      </c>
      <c r="B770" s="8" t="s">
        <v>1329</v>
      </c>
      <c r="C770" s="17">
        <v>35</v>
      </c>
      <c r="D770" s="33" t="s">
        <v>1597</v>
      </c>
      <c r="E770" s="28">
        <v>2.1240000000000001</v>
      </c>
      <c r="F770" s="28">
        <f t="shared" si="77"/>
        <v>74.34</v>
      </c>
      <c r="G770" s="28">
        <v>2.0299999999999998</v>
      </c>
      <c r="H770" s="28">
        <f t="shared" si="78"/>
        <v>71.05</v>
      </c>
      <c r="I770" s="28"/>
      <c r="J770" s="28"/>
      <c r="K770" s="28">
        <f t="shared" ref="K770:K833" si="82">MIN(E770:J770)</f>
        <v>2.0299999999999998</v>
      </c>
      <c r="L770" s="28">
        <f t="shared" si="81"/>
        <v>71.05</v>
      </c>
    </row>
    <row r="771" spans="1:12" ht="15" x14ac:dyDescent="0.25">
      <c r="A771" s="7" t="s">
        <v>1330</v>
      </c>
      <c r="B771" s="8" t="s">
        <v>1331</v>
      </c>
      <c r="C771" s="17">
        <v>35</v>
      </c>
      <c r="D771" s="33" t="s">
        <v>1597</v>
      </c>
      <c r="E771" s="28">
        <v>1.264</v>
      </c>
      <c r="F771" s="28">
        <f t="shared" ref="F771:F834" si="83">PRODUCT(C771,E771)</f>
        <v>44.24</v>
      </c>
      <c r="G771" s="28">
        <v>3.3899999999999997</v>
      </c>
      <c r="H771" s="28">
        <f t="shared" ref="H771:H834" si="84">PRODUCT(C771,G771)</f>
        <v>118.64999999999999</v>
      </c>
      <c r="I771" s="28">
        <v>2.9008571428571428</v>
      </c>
      <c r="J771" s="28">
        <f t="shared" ref="J771:J834" si="85">PRODUCT(C771,I771)</f>
        <v>101.53</v>
      </c>
      <c r="K771" s="28">
        <f t="shared" si="82"/>
        <v>1.264</v>
      </c>
      <c r="L771" s="28">
        <f t="shared" si="81"/>
        <v>44.24</v>
      </c>
    </row>
    <row r="772" spans="1:12" ht="15" x14ac:dyDescent="0.25">
      <c r="A772" s="7" t="s">
        <v>1332</v>
      </c>
      <c r="B772" s="8" t="s">
        <v>1333</v>
      </c>
      <c r="C772" s="22">
        <v>0.875</v>
      </c>
      <c r="D772" s="33" t="s">
        <v>1598</v>
      </c>
      <c r="E772" s="28">
        <v>126.72</v>
      </c>
      <c r="F772" s="28">
        <f t="shared" si="83"/>
        <v>110.88</v>
      </c>
      <c r="G772" s="28"/>
      <c r="H772" s="28"/>
      <c r="I772" s="28">
        <v>588.09142857142865</v>
      </c>
      <c r="J772" s="28">
        <f t="shared" si="85"/>
        <v>514.58000000000004</v>
      </c>
      <c r="K772" s="28">
        <f t="shared" si="82"/>
        <v>110.88</v>
      </c>
      <c r="L772" s="28">
        <f>K772</f>
        <v>110.88</v>
      </c>
    </row>
    <row r="773" spans="1:12" ht="15" x14ac:dyDescent="0.25">
      <c r="A773" s="7" t="s">
        <v>1334</v>
      </c>
      <c r="B773" s="8" t="s">
        <v>1335</v>
      </c>
      <c r="C773" s="19">
        <v>87.5</v>
      </c>
      <c r="D773" s="33" t="s">
        <v>1597</v>
      </c>
      <c r="E773" s="28">
        <v>0.32119999999999999</v>
      </c>
      <c r="F773" s="28">
        <f t="shared" si="83"/>
        <v>28.105</v>
      </c>
      <c r="G773" s="28">
        <v>0.10349999999999999</v>
      </c>
      <c r="H773" s="28">
        <f t="shared" si="84"/>
        <v>9.0562500000000004</v>
      </c>
      <c r="I773" s="28">
        <v>1.1114395796464449</v>
      </c>
      <c r="J773" s="28">
        <f t="shared" si="85"/>
        <v>97.250963219063934</v>
      </c>
      <c r="K773" s="28">
        <f t="shared" si="82"/>
        <v>0.10349999999999999</v>
      </c>
      <c r="L773" s="28">
        <f t="shared" si="81"/>
        <v>9.0562500000000004</v>
      </c>
    </row>
    <row r="774" spans="1:12" ht="15" x14ac:dyDescent="0.25">
      <c r="A774" s="7" t="s">
        <v>1336</v>
      </c>
      <c r="B774" s="8" t="s">
        <v>1337</v>
      </c>
      <c r="C774" s="19">
        <v>17.5</v>
      </c>
      <c r="D774" s="33" t="s">
        <v>1597</v>
      </c>
      <c r="E774" s="28">
        <v>0.92</v>
      </c>
      <c r="F774" s="28">
        <f t="shared" si="83"/>
        <v>16.100000000000001</v>
      </c>
      <c r="G774" s="28">
        <v>2.044</v>
      </c>
      <c r="H774" s="28">
        <f t="shared" si="84"/>
        <v>35.770000000000003</v>
      </c>
      <c r="I774" s="28">
        <v>3.3342857142857145</v>
      </c>
      <c r="J774" s="28">
        <f t="shared" si="85"/>
        <v>58.35</v>
      </c>
      <c r="K774" s="28">
        <f t="shared" si="82"/>
        <v>0.92</v>
      </c>
      <c r="L774" s="28">
        <f t="shared" si="81"/>
        <v>16.100000000000001</v>
      </c>
    </row>
    <row r="775" spans="1:12" ht="15" x14ac:dyDescent="0.25">
      <c r="A775" s="7" t="s">
        <v>1338</v>
      </c>
      <c r="B775" s="8" t="s">
        <v>1339</v>
      </c>
      <c r="C775" s="21">
        <v>8.75</v>
      </c>
      <c r="D775" s="33" t="s">
        <v>1598</v>
      </c>
      <c r="E775" s="28">
        <v>18.96</v>
      </c>
      <c r="F775" s="28">
        <f t="shared" si="83"/>
        <v>165.9</v>
      </c>
      <c r="G775" s="28">
        <v>26.29</v>
      </c>
      <c r="H775" s="28">
        <f t="shared" si="84"/>
        <v>230.03749999999999</v>
      </c>
      <c r="I775" s="28">
        <v>53.094857142857144</v>
      </c>
      <c r="J775" s="28">
        <f t="shared" si="85"/>
        <v>464.58</v>
      </c>
      <c r="K775" s="28">
        <f t="shared" si="82"/>
        <v>18.96</v>
      </c>
      <c r="L775" s="28">
        <f t="shared" si="81"/>
        <v>165.9</v>
      </c>
    </row>
    <row r="776" spans="1:12" ht="15" x14ac:dyDescent="0.25">
      <c r="A776" s="7" t="s">
        <v>115</v>
      </c>
      <c r="B776" s="8" t="s">
        <v>1340</v>
      </c>
      <c r="C776" s="19">
        <v>87.5</v>
      </c>
      <c r="D776" s="33" t="s">
        <v>1597</v>
      </c>
      <c r="E776" s="28">
        <v>0.30640000000000001</v>
      </c>
      <c r="F776" s="28">
        <f t="shared" si="83"/>
        <v>26.810000000000002</v>
      </c>
      <c r="G776" s="28">
        <v>0.77200000000000002</v>
      </c>
      <c r="H776" s="28">
        <f t="shared" si="84"/>
        <v>67.55</v>
      </c>
      <c r="I776" s="28">
        <v>0.74777142857142864</v>
      </c>
      <c r="J776" s="28">
        <f t="shared" si="85"/>
        <v>65.430000000000007</v>
      </c>
      <c r="K776" s="28">
        <f t="shared" si="82"/>
        <v>0.30640000000000001</v>
      </c>
      <c r="L776" s="28">
        <f t="shared" si="81"/>
        <v>26.810000000000002</v>
      </c>
    </row>
    <row r="777" spans="1:12" ht="15" x14ac:dyDescent="0.25">
      <c r="A777" s="7" t="s">
        <v>1341</v>
      </c>
      <c r="B777" s="8" t="s">
        <v>1342</v>
      </c>
      <c r="C777" s="17">
        <v>1750</v>
      </c>
      <c r="D777" s="33" t="s">
        <v>1597</v>
      </c>
      <c r="E777" s="28"/>
      <c r="F777" s="28"/>
      <c r="G777" s="28">
        <v>0.152</v>
      </c>
      <c r="H777" s="28">
        <f t="shared" si="84"/>
        <v>266</v>
      </c>
      <c r="I777" s="28">
        <v>7.0257142857142865E-2</v>
      </c>
      <c r="J777" s="28">
        <f t="shared" si="85"/>
        <v>122.95000000000002</v>
      </c>
      <c r="K777" s="28">
        <f t="shared" si="82"/>
        <v>7.0257142857142865E-2</v>
      </c>
      <c r="L777" s="28">
        <f t="shared" si="81"/>
        <v>122.95000000000002</v>
      </c>
    </row>
    <row r="778" spans="1:12" ht="15" x14ac:dyDescent="0.25">
      <c r="A778" s="7" t="s">
        <v>148</v>
      </c>
      <c r="B778" s="8" t="s">
        <v>1343</v>
      </c>
      <c r="C778" s="19">
        <v>3.5</v>
      </c>
      <c r="D778" s="33" t="s">
        <v>1598</v>
      </c>
      <c r="E778" s="28">
        <v>47</v>
      </c>
      <c r="F778" s="28">
        <f t="shared" si="83"/>
        <v>164.5</v>
      </c>
      <c r="G778" s="28">
        <v>6.8280000000000003</v>
      </c>
      <c r="H778" s="28">
        <f t="shared" si="84"/>
        <v>23.898</v>
      </c>
      <c r="I778" s="28">
        <v>12.213025018563689</v>
      </c>
      <c r="J778" s="28">
        <f t="shared" si="85"/>
        <v>42.745587564972915</v>
      </c>
      <c r="K778" s="28">
        <f t="shared" si="82"/>
        <v>6.8280000000000003</v>
      </c>
      <c r="L778" s="28">
        <f t="shared" si="81"/>
        <v>23.898</v>
      </c>
    </row>
    <row r="779" spans="1:12" ht="15" x14ac:dyDescent="0.25">
      <c r="A779" s="7" t="s">
        <v>148</v>
      </c>
      <c r="B779" s="8" t="s">
        <v>1344</v>
      </c>
      <c r="C779" s="21">
        <v>78.75</v>
      </c>
      <c r="D779" s="33" t="s">
        <v>1598</v>
      </c>
      <c r="E779" s="28">
        <v>8</v>
      </c>
      <c r="F779" s="28">
        <f t="shared" si="83"/>
        <v>630</v>
      </c>
      <c r="G779" s="28">
        <v>6.8280000000000003</v>
      </c>
      <c r="H779" s="28">
        <f t="shared" si="84"/>
        <v>537.70500000000004</v>
      </c>
      <c r="I779" s="28">
        <v>8.5871843430253989</v>
      </c>
      <c r="J779" s="28">
        <f t="shared" si="85"/>
        <v>676.24076701325021</v>
      </c>
      <c r="K779" s="28">
        <f t="shared" si="82"/>
        <v>6.8280000000000003</v>
      </c>
      <c r="L779" s="28">
        <f t="shared" si="81"/>
        <v>537.70500000000004</v>
      </c>
    </row>
    <row r="780" spans="1:12" ht="15" x14ac:dyDescent="0.25">
      <c r="A780" s="7" t="s">
        <v>149</v>
      </c>
      <c r="B780" s="8" t="s">
        <v>1345</v>
      </c>
      <c r="C780" s="19">
        <v>3.5</v>
      </c>
      <c r="D780" s="33" t="s">
        <v>1597</v>
      </c>
      <c r="E780" s="28">
        <v>16.96</v>
      </c>
      <c r="F780" s="28">
        <f t="shared" si="83"/>
        <v>59.36</v>
      </c>
      <c r="G780" s="28">
        <v>50.6</v>
      </c>
      <c r="H780" s="28">
        <f t="shared" si="84"/>
        <v>177.1</v>
      </c>
      <c r="I780" s="28">
        <v>25.085714285714285</v>
      </c>
      <c r="J780" s="28">
        <f t="shared" si="85"/>
        <v>87.8</v>
      </c>
      <c r="K780" s="28">
        <f t="shared" si="82"/>
        <v>16.96</v>
      </c>
      <c r="L780" s="28">
        <f t="shared" si="81"/>
        <v>59.36</v>
      </c>
    </row>
    <row r="781" spans="1:12" ht="15" x14ac:dyDescent="0.25">
      <c r="A781" s="7" t="s">
        <v>1346</v>
      </c>
      <c r="B781" s="8" t="s">
        <v>1347</v>
      </c>
      <c r="C781" s="19">
        <v>17.5</v>
      </c>
      <c r="D781" s="33" t="s">
        <v>1597</v>
      </c>
      <c r="E781" s="28">
        <v>11.080000000000002</v>
      </c>
      <c r="F781" s="28">
        <f t="shared" si="83"/>
        <v>193.90000000000003</v>
      </c>
      <c r="G781" s="28">
        <v>32.4</v>
      </c>
      <c r="H781" s="28">
        <f t="shared" si="84"/>
        <v>567</v>
      </c>
      <c r="I781" s="28">
        <v>19.298285714285715</v>
      </c>
      <c r="J781" s="28">
        <f t="shared" si="85"/>
        <v>337.72</v>
      </c>
      <c r="K781" s="28">
        <f t="shared" si="82"/>
        <v>11.080000000000002</v>
      </c>
      <c r="L781" s="28">
        <f t="shared" si="81"/>
        <v>193.90000000000003</v>
      </c>
    </row>
    <row r="782" spans="1:12" ht="15" x14ac:dyDescent="0.25">
      <c r="A782" s="7" t="s">
        <v>1348</v>
      </c>
      <c r="B782" s="8" t="s">
        <v>1349</v>
      </c>
      <c r="C782" s="21">
        <v>19.25</v>
      </c>
      <c r="D782" s="33" t="s">
        <v>1597</v>
      </c>
      <c r="E782" s="28">
        <v>9.3120000000000012</v>
      </c>
      <c r="F782" s="28">
        <f t="shared" si="83"/>
        <v>179.25600000000003</v>
      </c>
      <c r="G782" s="28">
        <v>25.534000000000002</v>
      </c>
      <c r="H782" s="28">
        <f t="shared" si="84"/>
        <v>491.52950000000004</v>
      </c>
      <c r="I782" s="28">
        <v>26.26857142857143</v>
      </c>
      <c r="J782" s="28">
        <f t="shared" si="85"/>
        <v>505.67</v>
      </c>
      <c r="K782" s="28">
        <f t="shared" si="82"/>
        <v>9.3120000000000012</v>
      </c>
      <c r="L782" s="28">
        <f t="shared" si="81"/>
        <v>179.25600000000003</v>
      </c>
    </row>
    <row r="783" spans="1:12" ht="15" x14ac:dyDescent="0.25">
      <c r="A783" s="7" t="s">
        <v>1350</v>
      </c>
      <c r="B783" s="8" t="s">
        <v>1351</v>
      </c>
      <c r="C783" s="19">
        <v>3.5</v>
      </c>
      <c r="D783" s="33" t="s">
        <v>1597</v>
      </c>
      <c r="E783" s="28">
        <v>121.60000000000001</v>
      </c>
      <c r="F783" s="28">
        <f t="shared" si="83"/>
        <v>425.6</v>
      </c>
      <c r="G783" s="28">
        <v>195.4</v>
      </c>
      <c r="H783" s="28">
        <f t="shared" si="84"/>
        <v>683.9</v>
      </c>
      <c r="I783" s="28">
        <v>227.3942857142857</v>
      </c>
      <c r="J783" s="28">
        <f t="shared" si="85"/>
        <v>795.88</v>
      </c>
      <c r="K783" s="28">
        <f t="shared" si="82"/>
        <v>121.60000000000001</v>
      </c>
      <c r="L783" s="28">
        <f t="shared" si="81"/>
        <v>425.6</v>
      </c>
    </row>
    <row r="784" spans="1:12" ht="15" x14ac:dyDescent="0.25">
      <c r="A784" s="7" t="s">
        <v>1352</v>
      </c>
      <c r="B784" s="8" t="s">
        <v>1353</v>
      </c>
      <c r="C784" s="17">
        <v>875</v>
      </c>
      <c r="D784" s="33" t="s">
        <v>1597</v>
      </c>
      <c r="E784" s="28">
        <v>0.18240000000000001</v>
      </c>
      <c r="F784" s="28">
        <f t="shared" si="83"/>
        <v>159.6</v>
      </c>
      <c r="G784" s="28">
        <v>0.1116740088105727</v>
      </c>
      <c r="H784" s="28">
        <f t="shared" si="84"/>
        <v>97.714757709251117</v>
      </c>
      <c r="I784" s="28">
        <v>0.13231999999999999</v>
      </c>
      <c r="J784" s="28">
        <f t="shared" si="85"/>
        <v>115.78</v>
      </c>
      <c r="K784" s="28">
        <f t="shared" si="82"/>
        <v>0.1116740088105727</v>
      </c>
      <c r="L784" s="28">
        <f t="shared" si="81"/>
        <v>97.714757709251117</v>
      </c>
    </row>
    <row r="785" spans="1:12" ht="15" x14ac:dyDescent="0.25">
      <c r="A785" s="7" t="s">
        <v>1354</v>
      </c>
      <c r="B785" s="8" t="s">
        <v>1355</v>
      </c>
      <c r="C785" s="22">
        <v>0.875</v>
      </c>
      <c r="D785" s="33" t="s">
        <v>1597</v>
      </c>
      <c r="E785" s="28">
        <v>68.600000000000009</v>
      </c>
      <c r="F785" s="28">
        <f t="shared" si="83"/>
        <v>60.025000000000006</v>
      </c>
      <c r="G785" s="28">
        <v>560</v>
      </c>
      <c r="H785" s="28">
        <f t="shared" si="84"/>
        <v>490</v>
      </c>
      <c r="I785" s="28"/>
      <c r="J785" s="28"/>
      <c r="K785" s="28">
        <f t="shared" si="82"/>
        <v>60.025000000000006</v>
      </c>
      <c r="L785" s="28">
        <f>K785</f>
        <v>60.025000000000006</v>
      </c>
    </row>
    <row r="786" spans="1:12" ht="30" x14ac:dyDescent="0.25">
      <c r="A786" s="7" t="s">
        <v>150</v>
      </c>
      <c r="B786" s="8" t="s">
        <v>1449</v>
      </c>
      <c r="C786" s="19">
        <v>3.5</v>
      </c>
      <c r="D786" s="33" t="s">
        <v>1597</v>
      </c>
      <c r="E786" s="28">
        <v>29.32</v>
      </c>
      <c r="F786" s="28">
        <f t="shared" si="83"/>
        <v>102.62</v>
      </c>
      <c r="G786" s="28">
        <v>33.81</v>
      </c>
      <c r="H786" s="28">
        <f t="shared" si="84"/>
        <v>118.33500000000001</v>
      </c>
      <c r="I786" s="28"/>
      <c r="J786" s="28"/>
      <c r="K786" s="28">
        <f t="shared" si="82"/>
        <v>29.32</v>
      </c>
      <c r="L786" s="28">
        <f t="shared" si="81"/>
        <v>102.62</v>
      </c>
    </row>
    <row r="787" spans="1:12" ht="15" x14ac:dyDescent="0.25">
      <c r="A787" s="7" t="s">
        <v>150</v>
      </c>
      <c r="B787" s="8" t="s">
        <v>1356</v>
      </c>
      <c r="C787" s="19">
        <v>0.7</v>
      </c>
      <c r="D787" s="33" t="s">
        <v>1597</v>
      </c>
      <c r="E787" s="28">
        <v>30.24</v>
      </c>
      <c r="F787" s="28">
        <f t="shared" si="83"/>
        <v>21.167999999999999</v>
      </c>
      <c r="G787" s="28">
        <v>33.81</v>
      </c>
      <c r="H787" s="28">
        <f t="shared" si="84"/>
        <v>23.667000000000002</v>
      </c>
      <c r="I787" s="28">
        <v>39.742857142857147</v>
      </c>
      <c r="J787" s="28">
        <f t="shared" si="85"/>
        <v>27.82</v>
      </c>
      <c r="K787" s="28">
        <f t="shared" si="82"/>
        <v>21.167999999999999</v>
      </c>
      <c r="L787" s="28">
        <f>K787</f>
        <v>21.167999999999999</v>
      </c>
    </row>
    <row r="788" spans="1:12" ht="15" x14ac:dyDescent="0.25">
      <c r="A788" s="7" t="s">
        <v>1357</v>
      </c>
      <c r="B788" s="8" t="s">
        <v>1358</v>
      </c>
      <c r="C788" s="17">
        <v>35</v>
      </c>
      <c r="D788" s="33" t="s">
        <v>1597</v>
      </c>
      <c r="E788" s="28">
        <v>0.79200000000000004</v>
      </c>
      <c r="F788" s="28">
        <f t="shared" si="83"/>
        <v>27.720000000000002</v>
      </c>
      <c r="G788" s="28">
        <v>0.94599999999999995</v>
      </c>
      <c r="H788" s="28">
        <f t="shared" si="84"/>
        <v>33.11</v>
      </c>
      <c r="I788" s="28">
        <v>1.4471428571428571</v>
      </c>
      <c r="J788" s="28">
        <f t="shared" si="85"/>
        <v>50.65</v>
      </c>
      <c r="K788" s="28">
        <f t="shared" si="82"/>
        <v>0.79200000000000004</v>
      </c>
      <c r="L788" s="28">
        <f t="shared" si="81"/>
        <v>27.720000000000002</v>
      </c>
    </row>
    <row r="789" spans="1:12" ht="15" x14ac:dyDescent="0.25">
      <c r="A789" s="7" t="s">
        <v>1359</v>
      </c>
      <c r="B789" s="8" t="s">
        <v>1360</v>
      </c>
      <c r="C789" s="17">
        <v>350</v>
      </c>
      <c r="D789" s="33" t="s">
        <v>1597</v>
      </c>
      <c r="E789" s="28">
        <v>0.13040000000000002</v>
      </c>
      <c r="F789" s="28">
        <f t="shared" si="83"/>
        <v>45.640000000000008</v>
      </c>
      <c r="G789" s="28">
        <v>0.1052</v>
      </c>
      <c r="H789" s="28">
        <f t="shared" si="84"/>
        <v>36.82</v>
      </c>
      <c r="I789" s="28">
        <v>0.15837142857142858</v>
      </c>
      <c r="J789" s="28">
        <f t="shared" si="85"/>
        <v>55.43</v>
      </c>
      <c r="K789" s="28">
        <f t="shared" si="82"/>
        <v>0.1052</v>
      </c>
      <c r="L789" s="28">
        <f t="shared" si="81"/>
        <v>36.82</v>
      </c>
    </row>
    <row r="790" spans="1:12" ht="15" x14ac:dyDescent="0.25">
      <c r="A790" s="7" t="s">
        <v>1361</v>
      </c>
      <c r="B790" s="8" t="s">
        <v>1362</v>
      </c>
      <c r="C790" s="19">
        <v>87.5</v>
      </c>
      <c r="D790" s="33" t="s">
        <v>1597</v>
      </c>
      <c r="E790" s="28">
        <v>0.32760000000000006</v>
      </c>
      <c r="F790" s="28">
        <f t="shared" si="83"/>
        <v>28.665000000000006</v>
      </c>
      <c r="G790" s="28">
        <v>1.26</v>
      </c>
      <c r="H790" s="28">
        <f t="shared" si="84"/>
        <v>110.25</v>
      </c>
      <c r="I790" s="28">
        <v>0.94902857142857155</v>
      </c>
      <c r="J790" s="28">
        <f t="shared" si="85"/>
        <v>83.04</v>
      </c>
      <c r="K790" s="28">
        <f t="shared" si="82"/>
        <v>0.32760000000000006</v>
      </c>
      <c r="L790" s="28">
        <f t="shared" si="81"/>
        <v>28.665000000000006</v>
      </c>
    </row>
    <row r="791" spans="1:12" ht="15" x14ac:dyDescent="0.25">
      <c r="A791" s="7" t="s">
        <v>151</v>
      </c>
      <c r="B791" s="2" t="s">
        <v>1363</v>
      </c>
      <c r="C791" s="21">
        <v>0.35</v>
      </c>
      <c r="D791" s="33" t="s">
        <v>1598</v>
      </c>
      <c r="E791" s="28">
        <v>80.800000000000011</v>
      </c>
      <c r="F791" s="28">
        <f t="shared" si="83"/>
        <v>28.28</v>
      </c>
      <c r="G791" s="28">
        <v>138.4</v>
      </c>
      <c r="H791" s="28">
        <f t="shared" si="84"/>
        <v>48.44</v>
      </c>
      <c r="I791" s="28">
        <v>225.77142857142857</v>
      </c>
      <c r="J791" s="28">
        <f t="shared" si="85"/>
        <v>79.02</v>
      </c>
      <c r="K791" s="28">
        <f t="shared" si="82"/>
        <v>28.28</v>
      </c>
      <c r="L791" s="28">
        <f>K791</f>
        <v>28.28</v>
      </c>
    </row>
    <row r="792" spans="1:12" ht="15" x14ac:dyDescent="0.25">
      <c r="A792" s="7" t="s">
        <v>1364</v>
      </c>
      <c r="B792" s="8" t="s">
        <v>1576</v>
      </c>
      <c r="C792" s="17">
        <v>3500</v>
      </c>
      <c r="D792" s="33" t="s">
        <v>1597</v>
      </c>
      <c r="E792" s="28">
        <v>3.6639999999999999E-2</v>
      </c>
      <c r="F792" s="28">
        <f t="shared" si="83"/>
        <v>128.24</v>
      </c>
      <c r="G792" s="28">
        <v>1.22</v>
      </c>
      <c r="H792" s="28">
        <f t="shared" si="84"/>
        <v>4270</v>
      </c>
      <c r="I792" s="28">
        <v>0.24435999999999999</v>
      </c>
      <c r="J792" s="28">
        <f t="shared" si="85"/>
        <v>855.26</v>
      </c>
      <c r="K792" s="28">
        <f t="shared" si="82"/>
        <v>3.6639999999999999E-2</v>
      </c>
      <c r="L792" s="28">
        <f t="shared" si="81"/>
        <v>128.24</v>
      </c>
    </row>
    <row r="793" spans="1:12" ht="15" x14ac:dyDescent="0.25">
      <c r="A793" s="7" t="s">
        <v>1365</v>
      </c>
      <c r="B793" s="8" t="s">
        <v>1366</v>
      </c>
      <c r="C793" s="22">
        <v>0.17499999999999999</v>
      </c>
      <c r="D793" s="33" t="s">
        <v>1597</v>
      </c>
      <c r="E793" s="28">
        <v>1924</v>
      </c>
      <c r="F793" s="28">
        <f t="shared" si="83"/>
        <v>336.7</v>
      </c>
      <c r="G793" s="28">
        <v>1649.7999999999997</v>
      </c>
      <c r="H793" s="28">
        <f t="shared" si="84"/>
        <v>288.71499999999992</v>
      </c>
      <c r="I793" s="28"/>
      <c r="J793" s="28"/>
      <c r="K793" s="28">
        <f t="shared" si="82"/>
        <v>288.71499999999992</v>
      </c>
      <c r="L793" s="28">
        <f>K793</f>
        <v>288.71499999999992</v>
      </c>
    </row>
    <row r="794" spans="1:12" ht="15" x14ac:dyDescent="0.25">
      <c r="A794" s="7" t="s">
        <v>1367</v>
      </c>
      <c r="B794" s="8" t="s">
        <v>1368</v>
      </c>
      <c r="C794" s="17">
        <v>245</v>
      </c>
      <c r="D794" s="33" t="s">
        <v>1598</v>
      </c>
      <c r="E794" s="28">
        <v>2.2999999999999998</v>
      </c>
      <c r="F794" s="28">
        <f t="shared" si="83"/>
        <v>563.5</v>
      </c>
      <c r="G794" s="28">
        <v>9.4400000000000013</v>
      </c>
      <c r="H794" s="28">
        <f t="shared" si="84"/>
        <v>2312.8000000000002</v>
      </c>
      <c r="I794" s="28">
        <v>4.0244908706625617</v>
      </c>
      <c r="J794" s="28">
        <f t="shared" si="85"/>
        <v>986.00026331232766</v>
      </c>
      <c r="K794" s="28">
        <f t="shared" si="82"/>
        <v>2.2999999999999998</v>
      </c>
      <c r="L794" s="28">
        <f t="shared" ref="L794:L825" si="86">PRODUCT(K794,C794)</f>
        <v>563.5</v>
      </c>
    </row>
    <row r="795" spans="1:12" ht="15" x14ac:dyDescent="0.25">
      <c r="A795" s="7" t="s">
        <v>1369</v>
      </c>
      <c r="B795" s="2" t="s">
        <v>1370</v>
      </c>
      <c r="C795" s="17">
        <v>35</v>
      </c>
      <c r="D795" s="33" t="s">
        <v>1597</v>
      </c>
      <c r="E795" s="28">
        <v>0.91680000000000006</v>
      </c>
      <c r="F795" s="28">
        <f t="shared" si="83"/>
        <v>32.088000000000001</v>
      </c>
      <c r="G795" s="28">
        <v>4.37</v>
      </c>
      <c r="H795" s="28">
        <f t="shared" si="84"/>
        <v>152.95000000000002</v>
      </c>
      <c r="I795" s="28">
        <v>3.758285714285714</v>
      </c>
      <c r="J795" s="28">
        <f t="shared" si="85"/>
        <v>131.54</v>
      </c>
      <c r="K795" s="28">
        <f t="shared" si="82"/>
        <v>0.91680000000000006</v>
      </c>
      <c r="L795" s="28">
        <f t="shared" si="86"/>
        <v>32.088000000000001</v>
      </c>
    </row>
    <row r="796" spans="1:12" ht="15" x14ac:dyDescent="0.25">
      <c r="A796" s="7" t="s">
        <v>1371</v>
      </c>
      <c r="B796" s="8" t="s">
        <v>1372</v>
      </c>
      <c r="C796" s="20">
        <v>8.7499999999999994E-2</v>
      </c>
      <c r="D796" s="33" t="s">
        <v>1598</v>
      </c>
      <c r="E796" s="28">
        <v>184</v>
      </c>
      <c r="F796" s="28">
        <f t="shared" si="83"/>
        <v>16.099999999999998</v>
      </c>
      <c r="G796" s="28">
        <v>620</v>
      </c>
      <c r="H796" s="28">
        <f t="shared" si="84"/>
        <v>54.25</v>
      </c>
      <c r="I796" s="28">
        <v>393.25714285714287</v>
      </c>
      <c r="J796" s="28">
        <f t="shared" si="85"/>
        <v>34.409999999999997</v>
      </c>
      <c r="K796" s="28">
        <f t="shared" si="82"/>
        <v>16.099999999999998</v>
      </c>
      <c r="L796" s="28">
        <f>K796</f>
        <v>16.099999999999998</v>
      </c>
    </row>
    <row r="797" spans="1:12" ht="15" x14ac:dyDescent="0.25">
      <c r="A797" s="7" t="s">
        <v>614</v>
      </c>
      <c r="B797" s="8" t="s">
        <v>1373</v>
      </c>
      <c r="C797" s="19">
        <v>17.5</v>
      </c>
      <c r="D797" s="33" t="s">
        <v>1597</v>
      </c>
      <c r="E797" s="28">
        <v>5.3760000000000003</v>
      </c>
      <c r="F797" s="28">
        <f t="shared" si="83"/>
        <v>94.080000000000013</v>
      </c>
      <c r="G797" s="28">
        <v>25.2</v>
      </c>
      <c r="H797" s="28">
        <f t="shared" si="84"/>
        <v>441</v>
      </c>
      <c r="I797" s="28"/>
      <c r="J797" s="28"/>
      <c r="K797" s="28">
        <f t="shared" si="82"/>
        <v>5.3760000000000003</v>
      </c>
      <c r="L797" s="28">
        <f t="shared" si="86"/>
        <v>94.080000000000013</v>
      </c>
    </row>
    <row r="798" spans="1:12" ht="30" x14ac:dyDescent="0.25">
      <c r="A798" s="7" t="s">
        <v>175</v>
      </c>
      <c r="B798" s="9" t="s">
        <v>1453</v>
      </c>
      <c r="C798" s="20">
        <v>3.5000000000000001E-3</v>
      </c>
      <c r="D798" s="33" t="s">
        <v>1597</v>
      </c>
      <c r="E798" s="28">
        <v>12280</v>
      </c>
      <c r="F798" s="28">
        <f t="shared" si="83"/>
        <v>42.980000000000004</v>
      </c>
      <c r="G798" s="28">
        <v>15025.999999999998</v>
      </c>
      <c r="H798" s="28">
        <f t="shared" si="84"/>
        <v>52.590999999999994</v>
      </c>
      <c r="I798" s="28">
        <v>30308.571428571428</v>
      </c>
      <c r="J798" s="28">
        <f t="shared" si="85"/>
        <v>106.08</v>
      </c>
      <c r="K798" s="28">
        <f t="shared" si="82"/>
        <v>42.980000000000004</v>
      </c>
      <c r="L798" s="28">
        <f>K798</f>
        <v>42.980000000000004</v>
      </c>
    </row>
    <row r="799" spans="1:12" ht="15" x14ac:dyDescent="0.25">
      <c r="A799" s="7" t="s">
        <v>152</v>
      </c>
      <c r="B799" s="8" t="s">
        <v>1577</v>
      </c>
      <c r="C799" s="19">
        <v>542.5</v>
      </c>
      <c r="D799" s="33" t="s">
        <v>1598</v>
      </c>
      <c r="E799" s="28">
        <v>4.2</v>
      </c>
      <c r="F799" s="28">
        <f t="shared" si="83"/>
        <v>2278.5</v>
      </c>
      <c r="G799" s="28"/>
      <c r="H799" s="28"/>
      <c r="I799" s="28">
        <v>5.1416773676960839</v>
      </c>
      <c r="J799" s="28">
        <f t="shared" si="85"/>
        <v>2789.3599719751255</v>
      </c>
      <c r="K799" s="28">
        <f t="shared" si="82"/>
        <v>4.2</v>
      </c>
      <c r="L799" s="28">
        <f t="shared" si="86"/>
        <v>2278.5</v>
      </c>
    </row>
    <row r="800" spans="1:12" ht="15" x14ac:dyDescent="0.25">
      <c r="A800" s="7" t="s">
        <v>1374</v>
      </c>
      <c r="B800" s="8" t="s">
        <v>1375</v>
      </c>
      <c r="C800" s="19">
        <v>35</v>
      </c>
      <c r="D800" s="33" t="s">
        <v>1597</v>
      </c>
      <c r="E800" s="28">
        <v>2.5680000000000005</v>
      </c>
      <c r="F800" s="28">
        <f t="shared" si="83"/>
        <v>89.880000000000024</v>
      </c>
      <c r="G800" s="28">
        <v>0.19</v>
      </c>
      <c r="H800" s="28">
        <f t="shared" si="84"/>
        <v>6.65</v>
      </c>
      <c r="I800" s="28">
        <v>1.8008571428571429</v>
      </c>
      <c r="J800" s="28">
        <f t="shared" si="85"/>
        <v>63.03</v>
      </c>
      <c r="K800" s="28">
        <f t="shared" si="82"/>
        <v>0.19</v>
      </c>
      <c r="L800" s="28">
        <f t="shared" si="86"/>
        <v>6.65</v>
      </c>
    </row>
    <row r="801" spans="1:12" ht="15" x14ac:dyDescent="0.25">
      <c r="A801" s="7" t="s">
        <v>1376</v>
      </c>
      <c r="B801" s="8" t="s">
        <v>1377</v>
      </c>
      <c r="C801" s="21">
        <v>0.35</v>
      </c>
      <c r="D801" s="33" t="s">
        <v>1598</v>
      </c>
      <c r="E801" s="28">
        <v>22.8</v>
      </c>
      <c r="F801" s="28">
        <f t="shared" si="83"/>
        <v>7.9799999999999995</v>
      </c>
      <c r="G801" s="28">
        <v>168</v>
      </c>
      <c r="H801" s="28">
        <f t="shared" si="84"/>
        <v>58.8</v>
      </c>
      <c r="I801" s="28">
        <v>92.914285714285725</v>
      </c>
      <c r="J801" s="28">
        <f t="shared" si="85"/>
        <v>32.520000000000003</v>
      </c>
      <c r="K801" s="28">
        <f t="shared" si="82"/>
        <v>7.9799999999999995</v>
      </c>
      <c r="L801" s="28">
        <f>K801</f>
        <v>7.9799999999999995</v>
      </c>
    </row>
    <row r="802" spans="1:12" ht="15" x14ac:dyDescent="0.25">
      <c r="A802" s="7" t="s">
        <v>116</v>
      </c>
      <c r="B802" s="8" t="s">
        <v>1378</v>
      </c>
      <c r="C802" s="21">
        <v>8.75</v>
      </c>
      <c r="D802" s="33" t="s">
        <v>1598</v>
      </c>
      <c r="E802" s="28">
        <v>45</v>
      </c>
      <c r="F802" s="28">
        <f t="shared" si="83"/>
        <v>393.75</v>
      </c>
      <c r="G802" s="28">
        <v>41.785714285714292</v>
      </c>
      <c r="H802" s="28">
        <f t="shared" si="84"/>
        <v>365.62500000000006</v>
      </c>
      <c r="I802" s="28">
        <v>11.806257302547321</v>
      </c>
      <c r="J802" s="28">
        <f t="shared" si="85"/>
        <v>103.30475139728905</v>
      </c>
      <c r="K802" s="28">
        <f t="shared" si="82"/>
        <v>11.806257302547321</v>
      </c>
      <c r="L802" s="28">
        <f t="shared" si="86"/>
        <v>103.30475139728905</v>
      </c>
    </row>
    <row r="803" spans="1:12" ht="15" x14ac:dyDescent="0.25">
      <c r="A803" s="7" t="s">
        <v>153</v>
      </c>
      <c r="B803" s="8" t="s">
        <v>1379</v>
      </c>
      <c r="C803" s="20">
        <v>8.7499999999999994E-2</v>
      </c>
      <c r="D803" s="33" t="s">
        <v>1598</v>
      </c>
      <c r="E803" s="28">
        <v>934</v>
      </c>
      <c r="F803" s="28">
        <f t="shared" si="83"/>
        <v>81.724999999999994</v>
      </c>
      <c r="G803" s="28">
        <v>794.28571428571422</v>
      </c>
      <c r="H803" s="28">
        <f t="shared" si="84"/>
        <v>69.499999999999986</v>
      </c>
      <c r="I803" s="28">
        <v>960.34285714285727</v>
      </c>
      <c r="J803" s="28">
        <f t="shared" si="85"/>
        <v>84.03</v>
      </c>
      <c r="K803" s="28">
        <f t="shared" si="82"/>
        <v>69.499999999999986</v>
      </c>
      <c r="L803" s="28">
        <f>K803</f>
        <v>69.499999999999986</v>
      </c>
    </row>
    <row r="804" spans="1:12" ht="15" x14ac:dyDescent="0.25">
      <c r="A804" s="10" t="s">
        <v>154</v>
      </c>
      <c r="B804" s="8" t="s">
        <v>1380</v>
      </c>
      <c r="C804" s="22">
        <v>3.5000000000000003E-2</v>
      </c>
      <c r="D804" s="33" t="s">
        <v>1598</v>
      </c>
      <c r="E804" s="28">
        <v>284.89999999999998</v>
      </c>
      <c r="F804" s="28">
        <f t="shared" si="83"/>
        <v>9.9715000000000007</v>
      </c>
      <c r="G804" s="28">
        <v>422.09999999999997</v>
      </c>
      <c r="H804" s="28">
        <f t="shared" si="84"/>
        <v>14.7735</v>
      </c>
      <c r="I804" s="28">
        <v>277.14285714285717</v>
      </c>
      <c r="J804" s="28">
        <f t="shared" si="85"/>
        <v>9.7000000000000011</v>
      </c>
      <c r="K804" s="28">
        <f t="shared" si="82"/>
        <v>9.7000000000000011</v>
      </c>
      <c r="L804" s="28">
        <f>K804</f>
        <v>9.7000000000000011</v>
      </c>
    </row>
    <row r="805" spans="1:12" ht="15" x14ac:dyDescent="0.25">
      <c r="A805" s="10" t="s">
        <v>154</v>
      </c>
      <c r="B805" s="8" t="s">
        <v>1578</v>
      </c>
      <c r="C805" s="19">
        <v>4.2</v>
      </c>
      <c r="D805" s="33" t="s">
        <v>1598</v>
      </c>
      <c r="E805" s="28">
        <v>122.80000000000001</v>
      </c>
      <c r="F805" s="28">
        <f t="shared" si="83"/>
        <v>515.7600000000001</v>
      </c>
      <c r="G805" s="28">
        <v>54.94</v>
      </c>
      <c r="H805" s="28">
        <f t="shared" si="84"/>
        <v>230.74799999999999</v>
      </c>
      <c r="I805" s="28">
        <v>89.412245685143432</v>
      </c>
      <c r="J805" s="28">
        <f t="shared" si="85"/>
        <v>375.53143187760242</v>
      </c>
      <c r="K805" s="28">
        <f t="shared" si="82"/>
        <v>54.94</v>
      </c>
      <c r="L805" s="28">
        <f t="shared" si="86"/>
        <v>230.74799999999999</v>
      </c>
    </row>
    <row r="806" spans="1:12" ht="15" x14ac:dyDescent="0.25">
      <c r="A806" s="7" t="s">
        <v>155</v>
      </c>
      <c r="B806" s="8" t="s">
        <v>17</v>
      </c>
      <c r="C806" s="17">
        <v>70</v>
      </c>
      <c r="D806" s="33" t="s">
        <v>1597</v>
      </c>
      <c r="E806" s="28">
        <v>1.9880000000000002</v>
      </c>
      <c r="F806" s="28">
        <f t="shared" si="83"/>
        <v>139.16000000000003</v>
      </c>
      <c r="G806" s="28">
        <v>3.72</v>
      </c>
      <c r="H806" s="28">
        <f t="shared" si="84"/>
        <v>260.40000000000003</v>
      </c>
      <c r="I806" s="28"/>
      <c r="J806" s="28"/>
      <c r="K806" s="28">
        <f t="shared" si="82"/>
        <v>1.9880000000000002</v>
      </c>
      <c r="L806" s="28">
        <f t="shared" si="86"/>
        <v>139.16000000000003</v>
      </c>
    </row>
    <row r="807" spans="1:12" ht="15" x14ac:dyDescent="0.25">
      <c r="A807" s="7" t="s">
        <v>1381</v>
      </c>
      <c r="B807" s="8" t="s">
        <v>1382</v>
      </c>
      <c r="C807" s="19">
        <v>17.5</v>
      </c>
      <c r="D807" s="33" t="s">
        <v>1597</v>
      </c>
      <c r="E807" s="28">
        <v>3.7760000000000002</v>
      </c>
      <c r="F807" s="28">
        <f t="shared" si="83"/>
        <v>66.08</v>
      </c>
      <c r="G807" s="28"/>
      <c r="H807" s="28"/>
      <c r="I807" s="28">
        <v>10.884</v>
      </c>
      <c r="J807" s="28">
        <f t="shared" si="85"/>
        <v>190.47</v>
      </c>
      <c r="K807" s="28">
        <f t="shared" si="82"/>
        <v>3.7760000000000002</v>
      </c>
      <c r="L807" s="28">
        <f t="shared" si="86"/>
        <v>66.08</v>
      </c>
    </row>
    <row r="808" spans="1:12" ht="15" x14ac:dyDescent="0.25">
      <c r="A808" s="7" t="s">
        <v>1383</v>
      </c>
      <c r="B808" s="8" t="s">
        <v>1384</v>
      </c>
      <c r="C808" s="17">
        <v>35</v>
      </c>
      <c r="D808" s="33" t="s">
        <v>1597</v>
      </c>
      <c r="E808" s="28">
        <v>1.24</v>
      </c>
      <c r="F808" s="28">
        <f t="shared" si="83"/>
        <v>43.4</v>
      </c>
      <c r="G808" s="28">
        <v>1.39</v>
      </c>
      <c r="H808" s="28">
        <f t="shared" si="84"/>
        <v>48.65</v>
      </c>
      <c r="I808" s="28">
        <v>4.9131428571428577</v>
      </c>
      <c r="J808" s="28">
        <f t="shared" si="85"/>
        <v>171.96</v>
      </c>
      <c r="K808" s="28">
        <f t="shared" si="82"/>
        <v>1.24</v>
      </c>
      <c r="L808" s="28">
        <f t="shared" si="86"/>
        <v>43.4</v>
      </c>
    </row>
    <row r="809" spans="1:12" ht="15" x14ac:dyDescent="0.25">
      <c r="A809" s="7" t="s">
        <v>1385</v>
      </c>
      <c r="B809" s="8" t="s">
        <v>1386</v>
      </c>
      <c r="C809" s="17">
        <v>70</v>
      </c>
      <c r="D809" s="33" t="s">
        <v>1597</v>
      </c>
      <c r="E809" s="28">
        <v>2.8960000000000004</v>
      </c>
      <c r="F809" s="28">
        <f t="shared" si="83"/>
        <v>202.72000000000003</v>
      </c>
      <c r="G809" s="28">
        <v>6.55</v>
      </c>
      <c r="H809" s="28">
        <f t="shared" si="84"/>
        <v>458.5</v>
      </c>
      <c r="I809" s="28">
        <v>5.290285714285714</v>
      </c>
      <c r="J809" s="28">
        <f t="shared" si="85"/>
        <v>370.32</v>
      </c>
      <c r="K809" s="28">
        <f t="shared" si="82"/>
        <v>2.8960000000000004</v>
      </c>
      <c r="L809" s="28">
        <f t="shared" si="86"/>
        <v>202.72000000000003</v>
      </c>
    </row>
    <row r="810" spans="1:12" ht="15" x14ac:dyDescent="0.25">
      <c r="A810" s="7" t="s">
        <v>156</v>
      </c>
      <c r="B810" s="8" t="s">
        <v>18</v>
      </c>
      <c r="C810" s="22">
        <v>0.875</v>
      </c>
      <c r="D810" s="33" t="s">
        <v>1598</v>
      </c>
      <c r="E810" s="28">
        <v>18.420000000000002</v>
      </c>
      <c r="F810" s="28">
        <f t="shared" si="83"/>
        <v>16.1175</v>
      </c>
      <c r="G810" s="28">
        <v>48.4</v>
      </c>
      <c r="H810" s="28">
        <f t="shared" si="84"/>
        <v>42.35</v>
      </c>
      <c r="I810" s="28">
        <v>63.154285714285713</v>
      </c>
      <c r="J810" s="28">
        <f t="shared" si="85"/>
        <v>55.26</v>
      </c>
      <c r="K810" s="28">
        <f t="shared" si="82"/>
        <v>16.1175</v>
      </c>
      <c r="L810" s="28">
        <f>K810</f>
        <v>16.1175</v>
      </c>
    </row>
    <row r="811" spans="1:12" ht="15" x14ac:dyDescent="0.25">
      <c r="A811" s="7" t="s">
        <v>156</v>
      </c>
      <c r="B811" s="8" t="s">
        <v>1387</v>
      </c>
      <c r="C811" s="21">
        <v>1.05</v>
      </c>
      <c r="D811" s="33" t="s">
        <v>1598</v>
      </c>
      <c r="E811" s="28">
        <v>62</v>
      </c>
      <c r="F811" s="28">
        <f t="shared" si="83"/>
        <v>65.100000000000009</v>
      </c>
      <c r="G811" s="28">
        <v>48.4</v>
      </c>
      <c r="H811" s="28">
        <f t="shared" si="84"/>
        <v>50.82</v>
      </c>
      <c r="I811" s="28"/>
      <c r="J811" s="28"/>
      <c r="K811" s="28">
        <f t="shared" si="82"/>
        <v>48.4</v>
      </c>
      <c r="L811" s="28">
        <f t="shared" si="86"/>
        <v>50.82</v>
      </c>
    </row>
    <row r="812" spans="1:12" ht="15" x14ac:dyDescent="0.25">
      <c r="A812" s="7" t="s">
        <v>1388</v>
      </c>
      <c r="B812" s="8" t="s">
        <v>1389</v>
      </c>
      <c r="C812" s="21">
        <v>0.35</v>
      </c>
      <c r="D812" s="33" t="s">
        <v>1598</v>
      </c>
      <c r="E812" s="28">
        <v>42.480000000000004</v>
      </c>
      <c r="F812" s="28">
        <f t="shared" si="83"/>
        <v>14.868</v>
      </c>
      <c r="G812" s="28">
        <v>54.909090909090907</v>
      </c>
      <c r="H812" s="28">
        <f t="shared" si="84"/>
        <v>19.218181818181815</v>
      </c>
      <c r="I812" s="28">
        <v>98.514285714285705</v>
      </c>
      <c r="J812" s="28">
        <f t="shared" si="85"/>
        <v>34.479999999999997</v>
      </c>
      <c r="K812" s="28">
        <f t="shared" si="82"/>
        <v>14.868</v>
      </c>
      <c r="L812" s="28">
        <f>K812</f>
        <v>14.868</v>
      </c>
    </row>
    <row r="813" spans="1:12" ht="15" x14ac:dyDescent="0.25">
      <c r="A813" s="7" t="s">
        <v>1390</v>
      </c>
      <c r="B813" s="8" t="s">
        <v>1391</v>
      </c>
      <c r="C813" s="21">
        <v>0.35</v>
      </c>
      <c r="D813" s="33" t="s">
        <v>1598</v>
      </c>
      <c r="E813" s="28">
        <v>44.32</v>
      </c>
      <c r="F813" s="28">
        <f t="shared" si="83"/>
        <v>15.511999999999999</v>
      </c>
      <c r="G813" s="28">
        <v>141</v>
      </c>
      <c r="H813" s="28">
        <f t="shared" si="84"/>
        <v>49.349999999999994</v>
      </c>
      <c r="I813" s="28">
        <v>143.8857142857143</v>
      </c>
      <c r="J813" s="28">
        <f t="shared" si="85"/>
        <v>50.36</v>
      </c>
      <c r="K813" s="28">
        <f t="shared" si="82"/>
        <v>15.511999999999999</v>
      </c>
      <c r="L813" s="28">
        <f>K813</f>
        <v>15.511999999999999</v>
      </c>
    </row>
    <row r="814" spans="1:12" ht="15" x14ac:dyDescent="0.25">
      <c r="A814" s="7" t="s">
        <v>1392</v>
      </c>
      <c r="B814" s="8" t="s">
        <v>1393</v>
      </c>
      <c r="C814" s="21">
        <v>0.35</v>
      </c>
      <c r="D814" s="33" t="s">
        <v>1598</v>
      </c>
      <c r="E814" s="28">
        <v>146</v>
      </c>
      <c r="F814" s="28">
        <f t="shared" si="83"/>
        <v>51.099999999999994</v>
      </c>
      <c r="G814" s="28"/>
      <c r="H814" s="28"/>
      <c r="I814" s="28"/>
      <c r="J814" s="28"/>
      <c r="K814" s="28">
        <f t="shared" si="82"/>
        <v>51.099999999999994</v>
      </c>
      <c r="L814" s="28">
        <f>K814</f>
        <v>51.099999999999994</v>
      </c>
    </row>
    <row r="815" spans="1:12" ht="15" x14ac:dyDescent="0.25">
      <c r="A815" s="7" t="s">
        <v>157</v>
      </c>
      <c r="B815" s="8" t="s">
        <v>168</v>
      </c>
      <c r="C815" s="22">
        <v>0.17499999999999999</v>
      </c>
      <c r="D815" s="33" t="s">
        <v>1598</v>
      </c>
      <c r="E815" s="28">
        <v>758.40000000000009</v>
      </c>
      <c r="F815" s="28">
        <f t="shared" si="83"/>
        <v>132.72</v>
      </c>
      <c r="G815" s="28">
        <v>2750</v>
      </c>
      <c r="H815" s="28">
        <f t="shared" si="84"/>
        <v>481.24999999999994</v>
      </c>
      <c r="I815" s="28">
        <v>1672.0571428571429</v>
      </c>
      <c r="J815" s="28">
        <f t="shared" si="85"/>
        <v>292.61</v>
      </c>
      <c r="K815" s="28">
        <f t="shared" si="82"/>
        <v>132.72</v>
      </c>
      <c r="L815" s="28">
        <f>K815</f>
        <v>132.72</v>
      </c>
    </row>
    <row r="816" spans="1:12" ht="15" x14ac:dyDescent="0.25">
      <c r="A816" s="7" t="s">
        <v>1394</v>
      </c>
      <c r="B816" s="8" t="s">
        <v>1395</v>
      </c>
      <c r="C816" s="22">
        <v>0.17499999999999999</v>
      </c>
      <c r="D816" s="33" t="s">
        <v>1598</v>
      </c>
      <c r="E816" s="28">
        <v>1662</v>
      </c>
      <c r="F816" s="28">
        <f t="shared" si="83"/>
        <v>290.84999999999997</v>
      </c>
      <c r="G816" s="28"/>
      <c r="H816" s="28"/>
      <c r="I816" s="28"/>
      <c r="J816" s="28"/>
      <c r="K816" s="28">
        <f t="shared" si="82"/>
        <v>290.84999999999997</v>
      </c>
      <c r="L816" s="28">
        <f>K816</f>
        <v>290.84999999999997</v>
      </c>
    </row>
    <row r="817" spans="1:12" ht="15" x14ac:dyDescent="0.25">
      <c r="A817" s="7" t="s">
        <v>1396</v>
      </c>
      <c r="B817" s="8" t="s">
        <v>1397</v>
      </c>
      <c r="C817" s="19">
        <v>17.5</v>
      </c>
      <c r="D817" s="33" t="s">
        <v>1597</v>
      </c>
      <c r="E817" s="28">
        <v>9.2799999999999994</v>
      </c>
      <c r="F817" s="28">
        <f t="shared" si="83"/>
        <v>162.39999999999998</v>
      </c>
      <c r="G817" s="28"/>
      <c r="H817" s="28"/>
      <c r="I817" s="28"/>
      <c r="J817" s="28"/>
      <c r="K817" s="28">
        <f t="shared" si="82"/>
        <v>9.2799999999999994</v>
      </c>
      <c r="L817" s="28">
        <f t="shared" si="86"/>
        <v>162.39999999999998</v>
      </c>
    </row>
    <row r="818" spans="1:12" ht="15" x14ac:dyDescent="0.25">
      <c r="A818" s="7" t="s">
        <v>1398</v>
      </c>
      <c r="B818" s="8" t="s">
        <v>1399</v>
      </c>
      <c r="C818" s="19">
        <v>3.5</v>
      </c>
      <c r="D818" s="33" t="s">
        <v>1597</v>
      </c>
      <c r="E818" s="28">
        <v>25.360000000000003</v>
      </c>
      <c r="F818" s="28">
        <f t="shared" si="83"/>
        <v>88.76</v>
      </c>
      <c r="G818" s="28"/>
      <c r="H818" s="28"/>
      <c r="I818" s="28"/>
      <c r="J818" s="28"/>
      <c r="K818" s="28">
        <f t="shared" si="82"/>
        <v>25.360000000000003</v>
      </c>
      <c r="L818" s="28">
        <f t="shared" si="86"/>
        <v>88.76</v>
      </c>
    </row>
    <row r="819" spans="1:12" ht="15" x14ac:dyDescent="0.25">
      <c r="A819" s="7" t="s">
        <v>1400</v>
      </c>
      <c r="B819" s="8" t="s">
        <v>1401</v>
      </c>
      <c r="C819" s="17">
        <v>7000</v>
      </c>
      <c r="D819" s="33" t="s">
        <v>1597</v>
      </c>
      <c r="E819" s="28">
        <v>2.6960000000000005E-2</v>
      </c>
      <c r="F819" s="28">
        <f t="shared" si="83"/>
        <v>188.72000000000003</v>
      </c>
      <c r="G819" s="28">
        <v>0.126</v>
      </c>
      <c r="H819" s="28">
        <f t="shared" si="84"/>
        <v>882</v>
      </c>
      <c r="I819" s="28">
        <v>8.9639999999999997E-2</v>
      </c>
      <c r="J819" s="28">
        <f t="shared" si="85"/>
        <v>627.48</v>
      </c>
      <c r="K819" s="28">
        <f t="shared" si="82"/>
        <v>2.6960000000000005E-2</v>
      </c>
      <c r="L819" s="28">
        <f t="shared" si="86"/>
        <v>188.72000000000003</v>
      </c>
    </row>
    <row r="820" spans="1:12" ht="15" x14ac:dyDescent="0.25">
      <c r="A820" s="7" t="s">
        <v>159</v>
      </c>
      <c r="B820" s="2" t="s">
        <v>1402</v>
      </c>
      <c r="C820" s="17">
        <v>14</v>
      </c>
      <c r="D820" s="33" t="s">
        <v>1597</v>
      </c>
      <c r="E820" s="28">
        <v>24.900000000000002</v>
      </c>
      <c r="F820" s="28">
        <f t="shared" si="83"/>
        <v>348.6</v>
      </c>
      <c r="G820" s="28">
        <v>69</v>
      </c>
      <c r="H820" s="28">
        <f t="shared" si="84"/>
        <v>966</v>
      </c>
      <c r="I820" s="28">
        <v>65.33</v>
      </c>
      <c r="J820" s="28">
        <f t="shared" si="85"/>
        <v>914.62</v>
      </c>
      <c r="K820" s="28">
        <f t="shared" si="82"/>
        <v>24.900000000000002</v>
      </c>
      <c r="L820" s="28">
        <f t="shared" si="86"/>
        <v>348.6</v>
      </c>
    </row>
    <row r="821" spans="1:12" ht="30" x14ac:dyDescent="0.25">
      <c r="A821" s="7" t="s">
        <v>1403</v>
      </c>
      <c r="B821" s="2" t="s">
        <v>1404</v>
      </c>
      <c r="C821" s="22">
        <v>4.375</v>
      </c>
      <c r="D821" s="33" t="s">
        <v>1597</v>
      </c>
      <c r="E821" s="28">
        <v>45.400000000000006</v>
      </c>
      <c r="F821" s="28">
        <f t="shared" si="83"/>
        <v>198.62500000000003</v>
      </c>
      <c r="G821" s="28">
        <v>64.2</v>
      </c>
      <c r="H821" s="28">
        <f t="shared" si="84"/>
        <v>280.875</v>
      </c>
      <c r="I821" s="28">
        <v>74.953142857142865</v>
      </c>
      <c r="J821" s="28">
        <f t="shared" si="85"/>
        <v>327.92</v>
      </c>
      <c r="K821" s="28">
        <f t="shared" si="82"/>
        <v>45.400000000000006</v>
      </c>
      <c r="L821" s="28">
        <f t="shared" si="86"/>
        <v>198.62500000000003</v>
      </c>
    </row>
    <row r="822" spans="1:12" ht="15" x14ac:dyDescent="0.25">
      <c r="A822" s="7" t="s">
        <v>161</v>
      </c>
      <c r="B822" s="8" t="s">
        <v>1405</v>
      </c>
      <c r="C822" s="17">
        <v>350</v>
      </c>
      <c r="D822" s="33" t="s">
        <v>1597</v>
      </c>
      <c r="E822" s="28">
        <v>0.1</v>
      </c>
      <c r="F822" s="28">
        <f t="shared" si="83"/>
        <v>35</v>
      </c>
      <c r="G822" s="28">
        <v>3.5920000000000001E-2</v>
      </c>
      <c r="H822" s="28">
        <f t="shared" si="84"/>
        <v>12.572000000000001</v>
      </c>
      <c r="I822" s="28">
        <v>7.3314285714285721E-2</v>
      </c>
      <c r="J822" s="28">
        <f t="shared" si="85"/>
        <v>25.660000000000004</v>
      </c>
      <c r="K822" s="28">
        <f t="shared" si="82"/>
        <v>3.5920000000000001E-2</v>
      </c>
      <c r="L822" s="28">
        <f t="shared" si="86"/>
        <v>12.572000000000001</v>
      </c>
    </row>
    <row r="823" spans="1:12" ht="15" x14ac:dyDescent="0.25">
      <c r="A823" s="7" t="s">
        <v>123</v>
      </c>
      <c r="B823" s="8" t="s">
        <v>1406</v>
      </c>
      <c r="C823" s="17">
        <v>1750</v>
      </c>
      <c r="D823" s="33" t="s">
        <v>1597</v>
      </c>
      <c r="E823" s="28">
        <v>4.104E-2</v>
      </c>
      <c r="F823" s="28">
        <f t="shared" si="83"/>
        <v>71.819999999999993</v>
      </c>
      <c r="G823" s="28">
        <v>9.0500000000000008E-3</v>
      </c>
      <c r="H823" s="28">
        <f t="shared" si="84"/>
        <v>15.837500000000002</v>
      </c>
      <c r="I823" s="28">
        <v>4.4939631668835849E-2</v>
      </c>
      <c r="J823" s="28">
        <f t="shared" si="85"/>
        <v>78.64435542046273</v>
      </c>
      <c r="K823" s="28">
        <f t="shared" si="82"/>
        <v>9.0500000000000008E-3</v>
      </c>
      <c r="L823" s="28">
        <f t="shared" si="86"/>
        <v>15.837500000000002</v>
      </c>
    </row>
    <row r="824" spans="1:12" ht="15" x14ac:dyDescent="0.25">
      <c r="A824" s="7" t="s">
        <v>160</v>
      </c>
      <c r="B824" s="8" t="s">
        <v>167</v>
      </c>
      <c r="C824" s="19">
        <v>5.6</v>
      </c>
      <c r="D824" s="33" t="s">
        <v>1598</v>
      </c>
      <c r="E824" s="28">
        <v>32.96</v>
      </c>
      <c r="F824" s="28">
        <f t="shared" si="83"/>
        <v>184.57599999999999</v>
      </c>
      <c r="G824" s="28">
        <v>21.85</v>
      </c>
      <c r="H824" s="28">
        <f t="shared" si="84"/>
        <v>122.36</v>
      </c>
      <c r="I824" s="28">
        <v>42.342857142857149</v>
      </c>
      <c r="J824" s="28">
        <f t="shared" si="85"/>
        <v>237.12</v>
      </c>
      <c r="K824" s="28">
        <f t="shared" si="82"/>
        <v>21.85</v>
      </c>
      <c r="L824" s="28">
        <f t="shared" si="86"/>
        <v>122.36</v>
      </c>
    </row>
    <row r="825" spans="1:12" ht="15" x14ac:dyDescent="0.25">
      <c r="A825" s="7" t="s">
        <v>1407</v>
      </c>
      <c r="B825" s="8" t="s">
        <v>1408</v>
      </c>
      <c r="C825" s="19">
        <v>52.5</v>
      </c>
      <c r="D825" s="33" t="s">
        <v>1597</v>
      </c>
      <c r="E825" s="28">
        <v>6.1040000000000001</v>
      </c>
      <c r="F825" s="28">
        <f t="shared" si="83"/>
        <v>320.45999999999998</v>
      </c>
      <c r="G825" s="28"/>
      <c r="H825" s="28"/>
      <c r="I825" s="28"/>
      <c r="J825" s="28"/>
      <c r="K825" s="28">
        <f t="shared" si="82"/>
        <v>6.1040000000000001</v>
      </c>
      <c r="L825" s="28">
        <f t="shared" si="86"/>
        <v>320.45999999999998</v>
      </c>
    </row>
    <row r="826" spans="1:12" ht="15" x14ac:dyDescent="0.25">
      <c r="A826" s="7" t="s">
        <v>161</v>
      </c>
      <c r="B826" s="8" t="s">
        <v>1409</v>
      </c>
      <c r="C826" s="17">
        <v>24500</v>
      </c>
      <c r="D826" s="33" t="s">
        <v>1597</v>
      </c>
      <c r="E826" s="28">
        <v>6.88E-2</v>
      </c>
      <c r="F826" s="28">
        <f t="shared" si="83"/>
        <v>1685.6</v>
      </c>
      <c r="G826" s="28">
        <v>3.9009999999999996E-2</v>
      </c>
      <c r="H826" s="28">
        <f t="shared" si="84"/>
        <v>955.74499999999989</v>
      </c>
      <c r="I826" s="28">
        <v>0.10171020408163266</v>
      </c>
      <c r="J826" s="28">
        <f t="shared" si="85"/>
        <v>2491.9</v>
      </c>
      <c r="K826" s="28">
        <f t="shared" si="82"/>
        <v>3.9009999999999996E-2</v>
      </c>
      <c r="L826" s="28">
        <f t="shared" ref="L826:L846" si="87">PRODUCT(K826,C826)</f>
        <v>955.74499999999989</v>
      </c>
    </row>
    <row r="827" spans="1:12" ht="15" x14ac:dyDescent="0.25">
      <c r="A827" s="7" t="s">
        <v>162</v>
      </c>
      <c r="B827" s="8" t="s">
        <v>1579</v>
      </c>
      <c r="C827" s="17">
        <v>3500</v>
      </c>
      <c r="D827" s="33" t="s">
        <v>1597</v>
      </c>
      <c r="E827" s="28">
        <v>0.13920000000000002</v>
      </c>
      <c r="F827" s="28">
        <f t="shared" si="83"/>
        <v>487.20000000000005</v>
      </c>
      <c r="G827" s="28">
        <v>0.21099999999999999</v>
      </c>
      <c r="H827" s="28">
        <f t="shared" si="84"/>
        <v>738.5</v>
      </c>
      <c r="I827" s="28">
        <v>7.881142857142856E-2</v>
      </c>
      <c r="J827" s="28">
        <f t="shared" si="85"/>
        <v>275.83999999999997</v>
      </c>
      <c r="K827" s="28">
        <f t="shared" si="82"/>
        <v>7.881142857142856E-2</v>
      </c>
      <c r="L827" s="28">
        <f t="shared" si="87"/>
        <v>275.83999999999997</v>
      </c>
    </row>
    <row r="828" spans="1:12" ht="15" x14ac:dyDescent="0.25">
      <c r="A828" s="7" t="s">
        <v>1410</v>
      </c>
      <c r="B828" s="8" t="s">
        <v>1411</v>
      </c>
      <c r="C828" s="17">
        <v>175</v>
      </c>
      <c r="D828" s="33" t="s">
        <v>1597</v>
      </c>
      <c r="E828" s="28">
        <v>0.53920000000000012</v>
      </c>
      <c r="F828" s="28">
        <f t="shared" si="83"/>
        <v>94.360000000000028</v>
      </c>
      <c r="G828" s="28">
        <v>1.0680000000000001</v>
      </c>
      <c r="H828" s="28">
        <f t="shared" si="84"/>
        <v>186.9</v>
      </c>
      <c r="I828" s="28">
        <v>0.88377142857142854</v>
      </c>
      <c r="J828" s="28">
        <f t="shared" si="85"/>
        <v>154.66</v>
      </c>
      <c r="K828" s="28">
        <f t="shared" si="82"/>
        <v>0.53920000000000012</v>
      </c>
      <c r="L828" s="28">
        <f t="shared" si="87"/>
        <v>94.360000000000028</v>
      </c>
    </row>
    <row r="829" spans="1:12" ht="15" x14ac:dyDescent="0.25">
      <c r="A829" s="7" t="s">
        <v>1412</v>
      </c>
      <c r="B829" s="8" t="s">
        <v>1413</v>
      </c>
      <c r="C829" s="19">
        <v>0.7</v>
      </c>
      <c r="D829" s="33" t="s">
        <v>1598</v>
      </c>
      <c r="E829" s="28">
        <v>98</v>
      </c>
      <c r="F829" s="28">
        <f t="shared" si="83"/>
        <v>68.599999999999994</v>
      </c>
      <c r="G829" s="28">
        <v>87.899999999999991</v>
      </c>
      <c r="H829" s="28">
        <f t="shared" si="84"/>
        <v>61.529999999999987</v>
      </c>
      <c r="I829" s="28"/>
      <c r="J829" s="28"/>
      <c r="K829" s="28">
        <f t="shared" si="82"/>
        <v>61.529999999999987</v>
      </c>
      <c r="L829" s="28">
        <f>K829</f>
        <v>61.529999999999987</v>
      </c>
    </row>
    <row r="830" spans="1:12" ht="15" x14ac:dyDescent="0.25">
      <c r="A830" s="7" t="s">
        <v>1414</v>
      </c>
      <c r="B830" s="8" t="s">
        <v>1415</v>
      </c>
      <c r="C830" s="17">
        <v>35</v>
      </c>
      <c r="D830" s="33" t="s">
        <v>1597</v>
      </c>
      <c r="E830" s="28">
        <v>2.944</v>
      </c>
      <c r="F830" s="28">
        <f t="shared" si="83"/>
        <v>103.03999999999999</v>
      </c>
      <c r="G830" s="28">
        <v>7.3599999999999994</v>
      </c>
      <c r="H830" s="28">
        <f t="shared" si="84"/>
        <v>257.59999999999997</v>
      </c>
      <c r="I830" s="28">
        <v>5.8994285714285715</v>
      </c>
      <c r="J830" s="28">
        <f t="shared" si="85"/>
        <v>206.48</v>
      </c>
      <c r="K830" s="28">
        <f t="shared" si="82"/>
        <v>2.944</v>
      </c>
      <c r="L830" s="28">
        <f t="shared" si="87"/>
        <v>103.03999999999999</v>
      </c>
    </row>
    <row r="831" spans="1:12" ht="15" x14ac:dyDescent="0.25">
      <c r="A831" s="7" t="s">
        <v>1416</v>
      </c>
      <c r="B831" s="8" t="s">
        <v>1417</v>
      </c>
      <c r="C831" s="20">
        <v>1.7500000000000002E-2</v>
      </c>
      <c r="D831" s="33" t="s">
        <v>1598</v>
      </c>
      <c r="E831" s="28">
        <v>234</v>
      </c>
      <c r="F831" s="28">
        <f t="shared" si="83"/>
        <v>4.0950000000000006</v>
      </c>
      <c r="G831" s="28">
        <v>488.8</v>
      </c>
      <c r="H831" s="28">
        <f t="shared" si="84"/>
        <v>8.5540000000000003</v>
      </c>
      <c r="I831" s="28"/>
      <c r="J831" s="28"/>
      <c r="K831" s="28">
        <f t="shared" si="82"/>
        <v>4.0950000000000006</v>
      </c>
      <c r="L831" s="28">
        <f>K831</f>
        <v>4.0950000000000006</v>
      </c>
    </row>
    <row r="832" spans="1:12" ht="15" x14ac:dyDescent="0.25">
      <c r="A832" s="7" t="s">
        <v>163</v>
      </c>
      <c r="B832" s="8" t="s">
        <v>1418</v>
      </c>
      <c r="C832" s="17">
        <v>3500</v>
      </c>
      <c r="D832" s="33" t="s">
        <v>1597</v>
      </c>
      <c r="E832" s="28">
        <v>4.9360000000000008E-2</v>
      </c>
      <c r="F832" s="28">
        <f t="shared" si="83"/>
        <v>172.76000000000002</v>
      </c>
      <c r="G832" s="28">
        <v>4.7583999999999994E-3</v>
      </c>
      <c r="H832" s="28">
        <f t="shared" si="84"/>
        <v>16.654399999999999</v>
      </c>
      <c r="I832" s="28">
        <v>2.8020241584735813E-2</v>
      </c>
      <c r="J832" s="28">
        <f t="shared" si="85"/>
        <v>98.070845546575342</v>
      </c>
      <c r="K832" s="28">
        <f t="shared" si="82"/>
        <v>4.7583999999999994E-3</v>
      </c>
      <c r="L832" s="28">
        <f t="shared" si="87"/>
        <v>16.654399999999999</v>
      </c>
    </row>
    <row r="833" spans="1:12" ht="15" x14ac:dyDescent="0.25">
      <c r="A833" s="7" t="s">
        <v>163</v>
      </c>
      <c r="B833" s="8" t="s">
        <v>1419</v>
      </c>
      <c r="C833" s="17">
        <v>12250</v>
      </c>
      <c r="D833" s="33" t="s">
        <v>1597</v>
      </c>
      <c r="E833" s="28">
        <v>3.8600000000000002E-2</v>
      </c>
      <c r="F833" s="28">
        <f t="shared" si="83"/>
        <v>472.85</v>
      </c>
      <c r="G833" s="28">
        <v>5.1987999999999999E-3</v>
      </c>
      <c r="H833" s="28">
        <f t="shared" si="84"/>
        <v>63.685299999999998</v>
      </c>
      <c r="I833" s="28">
        <v>2.601879575725468E-2</v>
      </c>
      <c r="J833" s="28">
        <f t="shared" si="85"/>
        <v>318.73024802636985</v>
      </c>
      <c r="K833" s="28">
        <f t="shared" si="82"/>
        <v>5.1987999999999999E-3</v>
      </c>
      <c r="L833" s="28">
        <f t="shared" si="87"/>
        <v>63.685299999999998</v>
      </c>
    </row>
    <row r="834" spans="1:12" ht="15" x14ac:dyDescent="0.25">
      <c r="A834" s="7" t="s">
        <v>1420</v>
      </c>
      <c r="B834" s="8" t="s">
        <v>1421</v>
      </c>
      <c r="C834" s="21">
        <v>0.35</v>
      </c>
      <c r="D834" s="33" t="s">
        <v>1597</v>
      </c>
      <c r="E834" s="28">
        <v>252.8</v>
      </c>
      <c r="F834" s="28">
        <f t="shared" si="83"/>
        <v>88.48</v>
      </c>
      <c r="G834" s="28">
        <v>727</v>
      </c>
      <c r="H834" s="28">
        <f t="shared" si="84"/>
        <v>254.45</v>
      </c>
      <c r="I834" s="28">
        <v>574.2285714285714</v>
      </c>
      <c r="J834" s="28">
        <f t="shared" si="85"/>
        <v>200.98</v>
      </c>
      <c r="K834" s="28">
        <f t="shared" ref="K834:K846" si="88">MIN(E834:J834)</f>
        <v>88.48</v>
      </c>
      <c r="L834" s="28">
        <f>K834</f>
        <v>88.48</v>
      </c>
    </row>
    <row r="835" spans="1:12" ht="15" x14ac:dyDescent="0.25">
      <c r="A835" s="7" t="s">
        <v>1422</v>
      </c>
      <c r="B835" s="8" t="s">
        <v>1423</v>
      </c>
      <c r="C835" s="21">
        <v>0.35</v>
      </c>
      <c r="D835" s="33" t="s">
        <v>1598</v>
      </c>
      <c r="E835" s="28">
        <v>116.00000000000001</v>
      </c>
      <c r="F835" s="28">
        <f t="shared" ref="F835:F846" si="89">PRODUCT(C835,E835)</f>
        <v>40.6</v>
      </c>
      <c r="G835" s="28">
        <v>145</v>
      </c>
      <c r="H835" s="28">
        <f t="shared" ref="H835:H846" si="90">PRODUCT(C835,G835)</f>
        <v>50.75</v>
      </c>
      <c r="I835" s="28"/>
      <c r="J835" s="28"/>
      <c r="K835" s="28">
        <f t="shared" si="88"/>
        <v>40.6</v>
      </c>
      <c r="L835" s="28">
        <f>K835</f>
        <v>40.6</v>
      </c>
    </row>
    <row r="836" spans="1:12" ht="15" x14ac:dyDescent="0.25">
      <c r="A836" s="7" t="s">
        <v>1424</v>
      </c>
      <c r="B836" s="8" t="s">
        <v>1425</v>
      </c>
      <c r="C836" s="17">
        <v>35</v>
      </c>
      <c r="D836" s="33" t="s">
        <v>1597</v>
      </c>
      <c r="E836" s="28">
        <v>2.1560000000000001</v>
      </c>
      <c r="F836" s="28">
        <f t="shared" si="89"/>
        <v>75.460000000000008</v>
      </c>
      <c r="G836" s="28">
        <v>2.996</v>
      </c>
      <c r="H836" s="28">
        <f t="shared" si="90"/>
        <v>104.86</v>
      </c>
      <c r="I836" s="28">
        <v>4.4931428571428569</v>
      </c>
      <c r="J836" s="28">
        <f t="shared" ref="J836:J846" si="91">PRODUCT(C836,I836)</f>
        <v>157.26</v>
      </c>
      <c r="K836" s="28">
        <f t="shared" si="88"/>
        <v>2.1560000000000001</v>
      </c>
      <c r="L836" s="28">
        <f t="shared" si="87"/>
        <v>75.460000000000008</v>
      </c>
    </row>
    <row r="837" spans="1:12" ht="15" x14ac:dyDescent="0.25">
      <c r="A837" s="7"/>
      <c r="B837" s="8" t="s">
        <v>1426</v>
      </c>
      <c r="C837" s="21">
        <v>0.35</v>
      </c>
      <c r="D837" s="33" t="s">
        <v>1598</v>
      </c>
      <c r="E837" s="28">
        <v>285.60000000000002</v>
      </c>
      <c r="F837" s="28">
        <f t="shared" si="89"/>
        <v>99.960000000000008</v>
      </c>
      <c r="G837" s="28"/>
      <c r="H837" s="28"/>
      <c r="I837" s="28">
        <v>99.476190476190496</v>
      </c>
      <c r="J837" s="28">
        <f t="shared" si="91"/>
        <v>34.81666666666667</v>
      </c>
      <c r="K837" s="28">
        <f t="shared" si="88"/>
        <v>34.81666666666667</v>
      </c>
      <c r="L837" s="28">
        <f>K837</f>
        <v>34.81666666666667</v>
      </c>
    </row>
    <row r="838" spans="1:12" ht="15" x14ac:dyDescent="0.25">
      <c r="A838" s="7" t="s">
        <v>1427</v>
      </c>
      <c r="B838" s="8" t="s">
        <v>1428</v>
      </c>
      <c r="C838" s="19">
        <v>87.5</v>
      </c>
      <c r="D838" s="33" t="s">
        <v>1597</v>
      </c>
      <c r="E838" s="28">
        <v>1.1599999999999999</v>
      </c>
      <c r="F838" s="28">
        <f t="shared" si="89"/>
        <v>101.5</v>
      </c>
      <c r="G838" s="28">
        <v>1.6580000000000001</v>
      </c>
      <c r="H838" s="28">
        <f t="shared" si="90"/>
        <v>145.07500000000002</v>
      </c>
      <c r="I838" s="28">
        <v>2.1636571428571427</v>
      </c>
      <c r="J838" s="28">
        <f t="shared" si="91"/>
        <v>189.32</v>
      </c>
      <c r="K838" s="28">
        <f t="shared" si="88"/>
        <v>1.1599999999999999</v>
      </c>
      <c r="L838" s="28">
        <f t="shared" si="87"/>
        <v>101.5</v>
      </c>
    </row>
    <row r="839" spans="1:12" ht="15" x14ac:dyDescent="0.25">
      <c r="A839" s="7" t="s">
        <v>1429</v>
      </c>
      <c r="B839" s="8" t="s">
        <v>1586</v>
      </c>
      <c r="C839" s="17">
        <v>700</v>
      </c>
      <c r="D839" s="33" t="s">
        <v>1597</v>
      </c>
      <c r="E839" s="28">
        <v>0.12520000000000001</v>
      </c>
      <c r="F839" s="28">
        <f t="shared" si="89"/>
        <v>87.64</v>
      </c>
      <c r="G839" s="28">
        <v>0.20100000000000001</v>
      </c>
      <c r="H839" s="28">
        <f t="shared" si="90"/>
        <v>140.70000000000002</v>
      </c>
      <c r="I839" s="28">
        <v>0.25337142857142853</v>
      </c>
      <c r="J839" s="28">
        <f t="shared" si="91"/>
        <v>177.35999999999996</v>
      </c>
      <c r="K839" s="28">
        <f t="shared" si="88"/>
        <v>0.12520000000000001</v>
      </c>
      <c r="L839" s="28">
        <f t="shared" si="87"/>
        <v>87.64</v>
      </c>
    </row>
    <row r="840" spans="1:12" ht="15" x14ac:dyDescent="0.25">
      <c r="A840" s="7" t="s">
        <v>1430</v>
      </c>
      <c r="B840" s="8" t="s">
        <v>1431</v>
      </c>
      <c r="C840" s="19">
        <v>17.5</v>
      </c>
      <c r="D840" s="33" t="s">
        <v>1597</v>
      </c>
      <c r="E840" s="28">
        <v>3.1120000000000005</v>
      </c>
      <c r="F840" s="28">
        <f t="shared" si="89"/>
        <v>54.460000000000008</v>
      </c>
      <c r="G840" s="28">
        <v>27.15</v>
      </c>
      <c r="H840" s="28">
        <f t="shared" si="90"/>
        <v>475.125</v>
      </c>
      <c r="I840" s="28">
        <v>9.3520000000000003</v>
      </c>
      <c r="J840" s="28">
        <f t="shared" si="91"/>
        <v>163.66</v>
      </c>
      <c r="K840" s="28">
        <f t="shared" si="88"/>
        <v>3.1120000000000005</v>
      </c>
      <c r="L840" s="28">
        <f t="shared" si="87"/>
        <v>54.460000000000008</v>
      </c>
    </row>
    <row r="841" spans="1:12" ht="15" x14ac:dyDescent="0.25">
      <c r="A841" s="7" t="s">
        <v>1432</v>
      </c>
      <c r="B841" s="8" t="s">
        <v>1433</v>
      </c>
      <c r="C841" s="22">
        <v>3.5000000000000003E-2</v>
      </c>
      <c r="D841" s="33" t="s">
        <v>1597</v>
      </c>
      <c r="E841" s="28">
        <v>3020</v>
      </c>
      <c r="F841" s="28">
        <f t="shared" si="89"/>
        <v>105.70000000000002</v>
      </c>
      <c r="G841" s="28">
        <v>5576</v>
      </c>
      <c r="H841" s="28">
        <f t="shared" si="90"/>
        <v>195.16000000000003</v>
      </c>
      <c r="I841" s="28"/>
      <c r="J841" s="28"/>
      <c r="K841" s="28">
        <f t="shared" si="88"/>
        <v>105.70000000000002</v>
      </c>
      <c r="L841" s="28">
        <f>K841</f>
        <v>105.70000000000002</v>
      </c>
    </row>
    <row r="842" spans="1:12" ht="15" x14ac:dyDescent="0.25">
      <c r="A842" s="7" t="s">
        <v>164</v>
      </c>
      <c r="B842" s="8" t="s">
        <v>1434</v>
      </c>
      <c r="C842" s="19">
        <v>2817.5</v>
      </c>
      <c r="D842" s="33" t="s">
        <v>1598</v>
      </c>
      <c r="E842" s="28">
        <v>2</v>
      </c>
      <c r="F842" s="28">
        <f t="shared" si="89"/>
        <v>5635</v>
      </c>
      <c r="G842" s="28">
        <v>2.5225</v>
      </c>
      <c r="H842" s="28">
        <f t="shared" si="90"/>
        <v>7107.1437500000002</v>
      </c>
      <c r="I842" s="28">
        <v>2.5276378168119642</v>
      </c>
      <c r="J842" s="28">
        <f t="shared" si="91"/>
        <v>7121.6195488677095</v>
      </c>
      <c r="K842" s="28">
        <f t="shared" si="88"/>
        <v>2</v>
      </c>
      <c r="L842" s="28">
        <f t="shared" si="87"/>
        <v>5635</v>
      </c>
    </row>
    <row r="843" spans="1:12" ht="15" x14ac:dyDescent="0.25">
      <c r="A843" s="7" t="s">
        <v>165</v>
      </c>
      <c r="B843" s="8" t="s">
        <v>1435</v>
      </c>
      <c r="C843" s="21">
        <v>22.75</v>
      </c>
      <c r="D843" s="33" t="s">
        <v>1598</v>
      </c>
      <c r="E843" s="28"/>
      <c r="F843" s="28"/>
      <c r="G843" s="28">
        <v>1.9568000000000001</v>
      </c>
      <c r="H843" s="28">
        <f t="shared" si="90"/>
        <v>44.517200000000003</v>
      </c>
      <c r="I843" s="28">
        <v>4.7045516108304097</v>
      </c>
      <c r="J843" s="28">
        <f t="shared" si="91"/>
        <v>107.02854914639182</v>
      </c>
      <c r="K843" s="28">
        <f t="shared" si="88"/>
        <v>1.9568000000000001</v>
      </c>
      <c r="L843" s="28">
        <f t="shared" si="87"/>
        <v>44.517200000000003</v>
      </c>
    </row>
    <row r="844" spans="1:12" ht="15" x14ac:dyDescent="0.25">
      <c r="A844" s="7" t="s">
        <v>166</v>
      </c>
      <c r="B844" s="8" t="s">
        <v>1580</v>
      </c>
      <c r="C844" s="17">
        <v>4375</v>
      </c>
      <c r="D844" s="33" t="s">
        <v>1597</v>
      </c>
      <c r="E844" s="28">
        <v>2.1600000000000001E-2</v>
      </c>
      <c r="F844" s="28">
        <f t="shared" si="89"/>
        <v>94.5</v>
      </c>
      <c r="G844" s="28">
        <v>1.4080000000000001E-2</v>
      </c>
      <c r="H844" s="28">
        <f t="shared" si="90"/>
        <v>61.6</v>
      </c>
      <c r="I844" s="28">
        <v>2.384577997594849E-2</v>
      </c>
      <c r="J844" s="28">
        <f t="shared" si="91"/>
        <v>104.32528739477465</v>
      </c>
      <c r="K844" s="28">
        <f t="shared" si="88"/>
        <v>1.4080000000000001E-2</v>
      </c>
      <c r="L844" s="28">
        <f t="shared" si="87"/>
        <v>61.6</v>
      </c>
    </row>
    <row r="845" spans="1:12" ht="15" x14ac:dyDescent="0.25">
      <c r="A845" s="7" t="s">
        <v>1436</v>
      </c>
      <c r="B845" s="8" t="s">
        <v>1437</v>
      </c>
      <c r="C845" s="17">
        <v>350</v>
      </c>
      <c r="D845" s="33" t="s">
        <v>1597</v>
      </c>
      <c r="E845" s="28">
        <v>0.18040000000000003</v>
      </c>
      <c r="F845" s="28">
        <f t="shared" si="89"/>
        <v>63.140000000000015</v>
      </c>
      <c r="G845" s="28">
        <v>5.9380000000000002E-2</v>
      </c>
      <c r="H845" s="28">
        <f t="shared" si="90"/>
        <v>20.783000000000001</v>
      </c>
      <c r="I845" s="28"/>
      <c r="J845" s="28"/>
      <c r="K845" s="28">
        <f t="shared" si="88"/>
        <v>5.9380000000000002E-2</v>
      </c>
      <c r="L845" s="28">
        <f t="shared" si="87"/>
        <v>20.783000000000001</v>
      </c>
    </row>
    <row r="846" spans="1:12" ht="15" x14ac:dyDescent="0.25">
      <c r="A846" s="7" t="s">
        <v>1436</v>
      </c>
      <c r="B846" s="8" t="s">
        <v>1581</v>
      </c>
      <c r="C846" s="17">
        <v>1750</v>
      </c>
      <c r="D846" s="33" t="s">
        <v>1597</v>
      </c>
      <c r="E846" s="28">
        <v>2.3200000000000002E-2</v>
      </c>
      <c r="F846" s="28">
        <f t="shared" si="89"/>
        <v>40.6</v>
      </c>
      <c r="G846" s="28">
        <v>1.44E-2</v>
      </c>
      <c r="H846" s="28">
        <f t="shared" si="90"/>
        <v>25.2</v>
      </c>
      <c r="I846" s="28">
        <v>2.8583783889842816E-2</v>
      </c>
      <c r="J846" s="28">
        <f t="shared" si="91"/>
        <v>50.021621807224925</v>
      </c>
      <c r="K846" s="28">
        <f t="shared" si="88"/>
        <v>1.44E-2</v>
      </c>
      <c r="L846" s="28">
        <f t="shared" si="87"/>
        <v>25.2</v>
      </c>
    </row>
    <row r="847" spans="1:12" ht="15" customHeight="1" x14ac:dyDescent="0.25">
      <c r="A847" s="7"/>
      <c r="B847" s="8"/>
      <c r="C847" s="51" t="s">
        <v>1605</v>
      </c>
      <c r="D847" s="52"/>
      <c r="E847" s="37">
        <f>COUNTA(E2:E846)</f>
        <v>817</v>
      </c>
      <c r="F847" s="28"/>
      <c r="G847" s="37">
        <f>COUNTA(G2:G846)</f>
        <v>701</v>
      </c>
      <c r="H847" s="28"/>
      <c r="I847" s="37">
        <f>COUNTA(I2:I846)</f>
        <v>592</v>
      </c>
      <c r="J847" s="28"/>
      <c r="K847" s="28"/>
      <c r="L847" s="48"/>
    </row>
    <row r="848" spans="1:12" ht="15" x14ac:dyDescent="0.25">
      <c r="A848" s="7"/>
      <c r="B848" s="8"/>
      <c r="C848" s="53" t="s">
        <v>1607</v>
      </c>
      <c r="D848" s="53"/>
      <c r="E848" s="28"/>
      <c r="F848" s="28">
        <f>SUM(F2:F846)</f>
        <v>349665.87414199964</v>
      </c>
      <c r="G848" s="28"/>
      <c r="H848" s="28">
        <f>SUM(H2:H846)</f>
        <v>339546.67045280791</v>
      </c>
      <c r="I848" s="28"/>
      <c r="J848" s="28">
        <f>SUM(J2:J846)</f>
        <v>319421.04250661802</v>
      </c>
      <c r="K848" s="28"/>
      <c r="L848" s="28">
        <f>SUM(L2:L846)</f>
        <v>258666.51392674775</v>
      </c>
    </row>
    <row r="849" spans="1:13" ht="15" x14ac:dyDescent="0.25">
      <c r="A849" s="25"/>
      <c r="B849" s="26"/>
      <c r="C849" s="54" t="s">
        <v>1606</v>
      </c>
      <c r="D849" s="54"/>
      <c r="E849" s="27"/>
      <c r="F849" s="28">
        <f>PRODUCT(F848,4)</f>
        <v>1398663.4965679985</v>
      </c>
      <c r="G849" s="27"/>
      <c r="H849" s="28">
        <f>PRODUCT(H848,4)</f>
        <v>1358186.6818112317</v>
      </c>
      <c r="I849" s="27"/>
      <c r="J849" s="28">
        <f>PRODUCT(J848,4)</f>
        <v>1277684.1700264721</v>
      </c>
      <c r="K849" s="27"/>
      <c r="L849" s="39">
        <f>PRODUCT(L848,4)</f>
        <v>1034666.055706991</v>
      </c>
    </row>
    <row r="850" spans="1:13" ht="30" customHeight="1" x14ac:dyDescent="0.2">
      <c r="A850" s="49" t="s">
        <v>1595</v>
      </c>
      <c r="B850" s="50"/>
      <c r="C850" s="31">
        <v>1401158.51</v>
      </c>
      <c r="D850" s="32"/>
      <c r="E850" s="56"/>
      <c r="F850" s="56"/>
      <c r="G850" s="56"/>
      <c r="H850" s="56"/>
      <c r="I850" s="56"/>
      <c r="J850" s="56"/>
      <c r="K850" s="36"/>
      <c r="L850" s="34"/>
    </row>
    <row r="851" spans="1:13" ht="15" x14ac:dyDescent="0.2">
      <c r="A851" s="29"/>
      <c r="B851" s="40"/>
      <c r="C851" s="41"/>
      <c r="D851" s="16"/>
      <c r="E851" s="55"/>
      <c r="F851" s="55"/>
      <c r="G851" s="55"/>
      <c r="H851" s="55"/>
      <c r="I851" s="55"/>
      <c r="J851" s="55"/>
      <c r="K851" s="42"/>
      <c r="L851" s="43"/>
      <c r="M851" s="16"/>
    </row>
    <row r="852" spans="1:13" x14ac:dyDescent="0.2">
      <c r="A852" s="29"/>
      <c r="B852" s="16"/>
      <c r="C852" s="30"/>
      <c r="D852" s="16"/>
      <c r="E852" s="16"/>
      <c r="F852" s="16"/>
      <c r="G852" s="16"/>
      <c r="H852" s="16"/>
      <c r="I852" s="16"/>
      <c r="J852" s="16"/>
      <c r="K852" s="16"/>
      <c r="L852" s="16"/>
      <c r="M852" s="16"/>
    </row>
    <row r="853" spans="1:13" x14ac:dyDescent="0.2">
      <c r="K853" s="16"/>
      <c r="L853" s="16"/>
    </row>
    <row r="854" spans="1:13" x14ac:dyDescent="0.2">
      <c r="K854" s="16"/>
      <c r="L854" s="16"/>
    </row>
  </sheetData>
  <sortState ref="B8:G852">
    <sortCondition ref="B5:B852"/>
  </sortState>
  <mergeCells count="6">
    <mergeCell ref="A850:B850"/>
    <mergeCell ref="C847:D847"/>
    <mergeCell ref="C848:D848"/>
    <mergeCell ref="C849:D849"/>
    <mergeCell ref="E851:J851"/>
    <mergeCell ref="E850:J850"/>
  </mergeCells>
  <conditionalFormatting sqref="E2:J846">
    <cfRule type="cellIs" dxfId="0" priority="4" operator="equal">
      <formula>MIN($E2:$J2)</formula>
    </cfRule>
  </conditionalFormatting>
  <hyperlinks>
    <hyperlink ref="A315" r:id="rId1" display="http://www.sigmaaldrich.com/catalog/search?term=50-22-6&amp;interface=CAS%20No.&amp;lang=en&amp;region=US&amp;focus=product"/>
    <hyperlink ref="A333" r:id="rId2" display="http://www.sigmaaldrich.com/catalog/search?term=2244-16-8&amp;interface=CAS%20No.&amp;lang=en&amp;region=US&amp;focus=product"/>
    <hyperlink ref="A625" r:id="rId3" display="http://www.sigmaaldrich.com/catalog/search?term=375-72-4&amp;interface=CAS%20No.&amp;lang=en&amp;region=US&amp;focus=product"/>
    <hyperlink ref="A188" r:id="rId4" display="http://www.sigmaaldrich.com/catalog/search?term=666-52-4&amp;interface=CAS%20No.&amp;lang=en&amp;region=US&amp;focus=product"/>
    <hyperlink ref="A805" r:id="rId5" display="http://www.sigmaaldrich.com/catalog/search?term=76-05-1&amp;interface=CAS%20No.&amp;lang=en&amp;region=US&amp;focus=product"/>
    <hyperlink ref="A804" r:id="rId6" display="http://www.sigmaaldrich.com/catalog/search?term=76-05-1&amp;interface=CAS%20No.&amp;lang=en&amp;region=US&amp;focus=product"/>
    <hyperlink ref="A520" r:id="rId7" display="http://www.sigmaaldrich.com/catalog/search?term=10034-99-8&amp;interface=CAS%20No.&amp;lang=en&amp;region=US&amp;focus=product"/>
  </hyperlinks>
  <pageMargins left="0.7" right="0.7" top="0.75" bottom="0.75" header="0.3" footer="0.3"/>
  <pageSetup paperSize="9" scale="40" orientation="portrait" r:id="rId8"/>
  <ignoredErrors>
    <ignoredError sqref="K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luca caudera</cp:lastModifiedBy>
  <cp:lastPrinted>2017-06-12T11:06:15Z</cp:lastPrinted>
  <dcterms:created xsi:type="dcterms:W3CDTF">2015-05-11T14:25:37Z</dcterms:created>
  <dcterms:modified xsi:type="dcterms:W3CDTF">2018-01-22T08:41:05Z</dcterms:modified>
</cp:coreProperties>
</file>